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265" windowHeight="4785" tabRatio="599" activeTab="3"/>
  </bookViews>
  <sheets>
    <sheet name="87-96" sheetId="1" r:id="rId1"/>
    <sheet name="90-96" sheetId="2" r:id="rId2"/>
    <sheet name="1-2-3" sheetId="3" r:id="rId3"/>
    <sheet name="1-4" sheetId="4" r:id="rId4"/>
  </sheets>
  <definedNames>
    <definedName name="_Regression_Int" localSheetId="2" hidden="1">1</definedName>
    <definedName name="_Regression_Int" localSheetId="3" hidden="1">1</definedName>
    <definedName name="_Regression_Int" localSheetId="0" hidden="1">1</definedName>
    <definedName name="_Regression_Int" localSheetId="1" hidden="1">1</definedName>
    <definedName name="Print_Area_MI" localSheetId="2">'1-2-3'!$A$1:$F$13</definedName>
    <definedName name="Print_Area_MI" localSheetId="3">'1-4'!$A$1:$J$18</definedName>
    <definedName name="Print_Area_MI" localSheetId="0">'87-96'!$A$2:$N$23</definedName>
    <definedName name="Print_Area_MI" localSheetId="1">'90-96'!#REF!</definedName>
  </definedNames>
  <calcPr fullCalcOnLoad="1"/>
</workbook>
</file>

<file path=xl/sharedStrings.xml><?xml version="1.0" encoding="utf-8"?>
<sst xmlns="http://schemas.openxmlformats.org/spreadsheetml/2006/main" count="646" uniqueCount="234">
  <si>
    <t xml:space="preserve"> 建</t>
  </si>
  <si>
    <t xml:space="preserve"> 雜</t>
  </si>
  <si>
    <t xml:space="preserve"> 祠</t>
  </si>
  <si>
    <t xml:space="preserve"> 鐵</t>
  </si>
  <si>
    <t xml:space="preserve"> 公</t>
  </si>
  <si>
    <t xml:space="preserve"> 墓</t>
  </si>
  <si>
    <t xml:space="preserve"> 田</t>
  </si>
  <si>
    <t xml:space="preserve"> 旱</t>
  </si>
  <si>
    <t xml:space="preserve"> 林</t>
  </si>
  <si>
    <t xml:space="preserve"> 養</t>
  </si>
  <si>
    <t xml:space="preserve"> 牧</t>
  </si>
  <si>
    <t xml:space="preserve"> 礦</t>
  </si>
  <si>
    <t xml:space="preserve"> 池</t>
  </si>
  <si>
    <t xml:space="preserve"> 線</t>
  </si>
  <si>
    <t xml:space="preserve"> 道</t>
  </si>
  <si>
    <t xml:space="preserve"> 水</t>
  </si>
  <si>
    <t xml:space="preserve"> 溜</t>
  </si>
  <si>
    <t xml:space="preserve"> 溝</t>
  </si>
  <si>
    <t xml:space="preserve">  合     計</t>
  </si>
  <si>
    <t xml:space="preserve"> 堤</t>
  </si>
  <si>
    <t xml:space="preserve"> 原</t>
  </si>
  <si>
    <t>公 私</t>
  </si>
  <si>
    <t>有 別</t>
  </si>
  <si>
    <t>單 位:公 頃</t>
  </si>
  <si>
    <t>─</t>
  </si>
  <si>
    <t>鹽</t>
  </si>
  <si>
    <t>－</t>
  </si>
  <si>
    <t>─</t>
  </si>
  <si>
    <t>民國９０年</t>
  </si>
  <si>
    <t>民國８８年底</t>
  </si>
  <si>
    <t>民國８９年底</t>
  </si>
  <si>
    <t>民國９３年</t>
  </si>
  <si>
    <t>民國９４年</t>
  </si>
  <si>
    <t xml:space="preserve">   1-1 、 已登錄土地面積（續二）                   </t>
  </si>
  <si>
    <t>1-1 、 已登錄土地面積（續三）</t>
  </si>
  <si>
    <t xml:space="preserve">      非　都　市　土　地</t>
  </si>
  <si>
    <t>民國９０年底</t>
  </si>
  <si>
    <t>民國９１年底</t>
  </si>
  <si>
    <t>民國９２年底</t>
  </si>
  <si>
    <t>民國９３年底</t>
  </si>
  <si>
    <t>民國９４年底</t>
  </si>
  <si>
    <t>資料來源 :農經課</t>
  </si>
  <si>
    <t>都市土地</t>
  </si>
  <si>
    <t>甲種建築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</si>
  <si>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</si>
  <si>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</si>
  <si>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</si>
  <si>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</si>
  <si>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</si>
  <si>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</si>
  <si>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</si>
  <si>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</si>
  <si>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</si>
  <si>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</si>
  <si>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</si>
  <si>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</si>
  <si>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</si>
  <si>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</si>
  <si>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</si>
  <si>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</si>
  <si>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暫未編定用地</t>
  </si>
  <si>
    <t>其他</t>
  </si>
  <si>
    <t>總計</t>
  </si>
  <si>
    <t>合計</t>
  </si>
  <si>
    <t>建    築    用    地</t>
  </si>
  <si>
    <t>Owned By</t>
  </si>
  <si>
    <t>Grand Tatol</t>
  </si>
  <si>
    <t>Total</t>
  </si>
  <si>
    <t>Building Site</t>
  </si>
  <si>
    <t>Land Used For Misc. Purpose</t>
  </si>
  <si>
    <t>Land for Temples and Shrines</t>
  </si>
  <si>
    <t>Land for Railways Land Adm.</t>
  </si>
  <si>
    <t>Park Land</t>
  </si>
  <si>
    <t>Grave Yard</t>
  </si>
  <si>
    <t>Paddy Filed</t>
  </si>
  <si>
    <t>Dry Field</t>
  </si>
  <si>
    <t>Forest</t>
  </si>
  <si>
    <t>Piscicultrual Pond</t>
  </si>
  <si>
    <t>Farm</t>
  </si>
  <si>
    <t>Miniral Spring</t>
  </si>
  <si>
    <t xml:space="preserve">Salt Industry </t>
  </si>
  <si>
    <t>Reservoir</t>
  </si>
  <si>
    <t>Railway Lines</t>
  </si>
  <si>
    <t>Road and Highway</t>
  </si>
  <si>
    <t>Irrigation Water Ways</t>
  </si>
  <si>
    <t>Pond</t>
  </si>
  <si>
    <t>Drainage</t>
  </si>
  <si>
    <t>Dike Land</t>
  </si>
  <si>
    <t>Wild Land</t>
  </si>
  <si>
    <t>交通水利用地</t>
  </si>
  <si>
    <t xml:space="preserve">   合計</t>
  </si>
  <si>
    <t xml:space="preserve">    Land Used For Direct Production</t>
  </si>
  <si>
    <r>
      <t xml:space="preserve">其它  </t>
    </r>
    <r>
      <rPr>
        <sz val="12"/>
        <rFont val="Arial Unicode MS"/>
        <family val="2"/>
      </rPr>
      <t>Others</t>
    </r>
  </si>
  <si>
    <t>直接生產用地</t>
  </si>
  <si>
    <t>1-1、Classification of Registered Land</t>
  </si>
  <si>
    <t>1-1 、 已登錄土地面積（續一）</t>
  </si>
  <si>
    <t>1-1、 Classification of Registered Land(Cont.1)</t>
  </si>
  <si>
    <t>Type A Construction Site</t>
  </si>
  <si>
    <t>Type B Construction Land</t>
  </si>
  <si>
    <t>Type C Construction  Land</t>
  </si>
  <si>
    <t>Type D Construction  Land</t>
  </si>
  <si>
    <t>Farming and Pasturable Land</t>
  </si>
  <si>
    <t>Forestry Land</t>
  </si>
  <si>
    <t xml:space="preserve">Land for Fish Culture </t>
  </si>
  <si>
    <t xml:space="preserve">Land for Salt Industry </t>
  </si>
  <si>
    <t xml:space="preserve">Land for Mine Indutry </t>
  </si>
  <si>
    <t>Land for Kilm Industry</t>
  </si>
  <si>
    <t>Communication and Transposition Land</t>
  </si>
  <si>
    <t>Land for Irrigation &amp; Drainage</t>
  </si>
  <si>
    <t>Recreation Land</t>
  </si>
  <si>
    <t>Land for 
Recreational use</t>
  </si>
  <si>
    <t>Ecological Conservation Land</t>
  </si>
  <si>
    <t>Protection and Conservation Land</t>
  </si>
  <si>
    <t xml:space="preserve"> Land For Cemetery</t>
  </si>
  <si>
    <t>Special Enterprise Land</t>
  </si>
  <si>
    <t>Not-Specified Land</t>
  </si>
  <si>
    <t>Others</t>
  </si>
  <si>
    <t>Urban Land</t>
  </si>
  <si>
    <t>Land  Used  For  Construction</t>
  </si>
  <si>
    <t>Land Used For Communication and Conservancy</t>
  </si>
  <si>
    <t xml:space="preserve">      非　都　市　土　地 </t>
  </si>
  <si>
    <t xml:space="preserve">Non-Urban Land </t>
  </si>
  <si>
    <t>1-1、 Classification of Registered Land(Cont.2)</t>
  </si>
  <si>
    <t>1-1、 Classification of Registered Land(Cont.3)</t>
  </si>
  <si>
    <t>End of Year</t>
  </si>
  <si>
    <t xml:space="preserve">年  底  別  </t>
  </si>
  <si>
    <t xml:space="preserve">年  底  別  </t>
  </si>
  <si>
    <t>特定目的事業用地</t>
  </si>
  <si>
    <t>壹、土  地</t>
  </si>
  <si>
    <t xml:space="preserve">          1 - 1 、 已登錄土地面積       </t>
  </si>
  <si>
    <t>單 位:公 頃</t>
  </si>
  <si>
    <t xml:space="preserve">                                        I  、Land</t>
  </si>
  <si>
    <t>公有  Public Land</t>
  </si>
  <si>
    <t>私有  Private Land</t>
  </si>
  <si>
    <t>民國９５年底</t>
  </si>
  <si>
    <t>計  Total</t>
  </si>
  <si>
    <t>公私共有 Both public and private</t>
  </si>
  <si>
    <t>民國９５年</t>
  </si>
  <si>
    <t>計  Total</t>
  </si>
  <si>
    <t>民國９２年</t>
  </si>
  <si>
    <t>計  Total</t>
  </si>
  <si>
    <t>公私共有 Both public and private</t>
  </si>
  <si>
    <t>公有    Public Land</t>
  </si>
  <si>
    <t>公有    Public Land</t>
  </si>
  <si>
    <t>私有  Private Land</t>
  </si>
  <si>
    <t>合      計</t>
  </si>
  <si>
    <t>田</t>
  </si>
  <si>
    <t>旱</t>
  </si>
  <si>
    <t>其  他</t>
  </si>
  <si>
    <t>合    計</t>
  </si>
  <si>
    <t xml:space="preserve"> 其  他</t>
  </si>
  <si>
    <t xml:space="preserve"> Paddy Field </t>
  </si>
  <si>
    <t xml:space="preserve">  Paddy Field </t>
  </si>
  <si>
    <t xml:space="preserve">Families
(Households) </t>
  </si>
  <si>
    <t>民國８８年</t>
  </si>
  <si>
    <t>民國８９年</t>
  </si>
  <si>
    <t>民國９０年</t>
  </si>
  <si>
    <t>民國９１年</t>
  </si>
  <si>
    <t>民國９２年</t>
  </si>
  <si>
    <t xml:space="preserve">       1 - 2、實施三七五減租後佃農購買耕地面積與戶數</t>
  </si>
  <si>
    <t>1 - 3、實 施 三 七 五 減 租 成 果</t>
  </si>
  <si>
    <t xml:space="preserve">               1 - 2  The Area of Farmland Purchased ByAfter Implementing The Policy Tenants And The Corresponding Families   " The Farm  Rental Reduction to 37.5%" </t>
  </si>
  <si>
    <t>1 - 3   The Achievement  of Implementing The Policy "The Farm Rental Reduction to 37.5%"</t>
  </si>
  <si>
    <t xml:space="preserve">   </t>
  </si>
  <si>
    <r>
      <t xml:space="preserve">        面積 (公頃</t>
    </r>
    <r>
      <rPr>
        <sz val="12"/>
        <rFont val="Arial Unicode MS"/>
        <family val="2"/>
      </rPr>
      <t>)   Area    (Hectare)</t>
    </r>
  </si>
  <si>
    <t>戶    數(戶)</t>
  </si>
  <si>
    <t>佃農戶數(戶)</t>
  </si>
  <si>
    <t>土地筆數(筆)</t>
  </si>
  <si>
    <t>租約件數(件)</t>
  </si>
  <si>
    <r>
      <t xml:space="preserve"> 訂約面積(公 頃) </t>
    </r>
    <r>
      <rPr>
        <sz val="12"/>
        <rFont val="Arial Unicode MS"/>
        <family val="2"/>
      </rPr>
      <t xml:space="preserve"> Leased Area (Hectare)</t>
    </r>
  </si>
  <si>
    <t>年 底 別</t>
  </si>
  <si>
    <t>End of Year</t>
  </si>
  <si>
    <t>Tenant Famer
(Household)</t>
  </si>
  <si>
    <t>Land 
( Plot)</t>
  </si>
  <si>
    <t>Leasing Contract
(Case)</t>
  </si>
  <si>
    <t>Total</t>
  </si>
  <si>
    <t>Paddy Field</t>
  </si>
  <si>
    <t>Dry Field</t>
  </si>
  <si>
    <t>Others</t>
  </si>
  <si>
    <t>－</t>
  </si>
  <si>
    <t>─</t>
  </si>
  <si>
    <t xml:space="preserve"> 資料來源 : 民政課</t>
  </si>
  <si>
    <t xml:space="preserve"> 1 - 4、土 地 徵收 面 積</t>
  </si>
  <si>
    <t>1 - 4  Area For Land Expropriation</t>
  </si>
  <si>
    <t xml:space="preserve">       單位 : 公頃</t>
  </si>
  <si>
    <t>總    計</t>
  </si>
  <si>
    <t>國  防</t>
  </si>
  <si>
    <t>交  通</t>
  </si>
  <si>
    <t>公  用</t>
  </si>
  <si>
    <t>水  利</t>
  </si>
  <si>
    <t>公  共</t>
  </si>
  <si>
    <t>教 育 及</t>
  </si>
  <si>
    <t>國營</t>
  </si>
  <si>
    <t>其他</t>
  </si>
  <si>
    <t>合     計</t>
  </si>
  <si>
    <t xml:space="preserve"> 地 價 補 償</t>
  </si>
  <si>
    <t>改良物補償</t>
  </si>
  <si>
    <t>省政府</t>
  </si>
  <si>
    <t>內政部</t>
  </si>
  <si>
    <t>衛  生</t>
  </si>
  <si>
    <t>慈    善</t>
  </si>
  <si>
    <t>建  築</t>
  </si>
  <si>
    <t>事業</t>
  </si>
  <si>
    <t>(含遷移費)</t>
  </si>
  <si>
    <t>National Defense Construc-tion</t>
  </si>
  <si>
    <t>Transport-ation &amp; Communi-cation Utilities</t>
  </si>
  <si>
    <t>Public Utilities</t>
  </si>
  <si>
    <t>Water Conser-vancy</t>
  </si>
  <si>
    <t>Public Health</t>
  </si>
  <si>
    <t>Educa-tion &amp; 
Phianth-ropy</t>
  </si>
  <si>
    <t>Govern-ment Utilities</t>
  </si>
  <si>
    <t>State Owned Enterprise</t>
  </si>
  <si>
    <t>Provincial
Govern-ment</t>
  </si>
  <si>
    <t xml:space="preserve">Ministry of 
The Interior </t>
  </si>
  <si>
    <t xml:space="preserve"> 資料來源 : 工務課</t>
  </si>
  <si>
    <r>
      <t>以          用         途         分</t>
    </r>
    <r>
      <rPr>
        <sz val="12"/>
        <color indexed="8"/>
        <rFont val="新細明體"/>
        <family val="1"/>
      </rPr>
      <t xml:space="preserve">    </t>
    </r>
    <r>
      <rPr>
        <sz val="12"/>
        <color indexed="8"/>
        <rFont val="Arial Unicode MS"/>
        <family val="2"/>
      </rPr>
      <t xml:space="preserve"> By  Use </t>
    </r>
    <r>
      <rPr>
        <sz val="12"/>
        <color indexed="8"/>
        <rFont val="新細明體"/>
        <family val="1"/>
      </rPr>
      <t xml:space="preserve">                         </t>
    </r>
  </si>
  <si>
    <r>
      <t xml:space="preserve">補      償      費      用       (新臺幣元)                                                                                                                          </t>
    </r>
    <r>
      <rPr>
        <sz val="12"/>
        <rFont val="Arial Unicode MS"/>
        <family val="2"/>
      </rPr>
      <t>Compensation for the Land Expropriation (N.T.$)</t>
    </r>
  </si>
  <si>
    <r>
      <t xml:space="preserve">以核准機關分                       </t>
    </r>
    <r>
      <rPr>
        <sz val="12"/>
        <color indexed="8"/>
        <rFont val="Arial Unicode MS"/>
        <family val="2"/>
      </rPr>
      <t>By Authorities</t>
    </r>
  </si>
  <si>
    <t xml:space="preserve">年 底 別   </t>
  </si>
  <si>
    <t>(含四成補償費)</t>
  </si>
  <si>
    <t xml:space="preserve"> Grand Total</t>
  </si>
  <si>
    <t xml:space="preserve">  Land</t>
  </si>
  <si>
    <t xml:space="preserve">    Other Properties</t>
  </si>
  <si>
    <t>民國９６年底</t>
  </si>
  <si>
    <t>民國９６年</t>
  </si>
  <si>
    <t>─</t>
  </si>
  <si>
    <t>公私共有 Both public and private</t>
  </si>
  <si>
    <t>民國９７年</t>
  </si>
  <si>
    <t>合計  Total</t>
  </si>
  <si>
    <t>公私共有                                                            Both public and private</t>
  </si>
  <si>
    <t>民國９７年底</t>
  </si>
  <si>
    <t>1-1、 Classification of Registered Land(Cont.2)</t>
  </si>
  <si>
    <t>1-1 、 已登錄土地面積（續二）</t>
  </si>
  <si>
    <t xml:space="preserve">   1-1 、 已登錄土地面積（續三）                   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</si>
</sst>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\-#,##0.0000"/>
    <numFmt numFmtId="177" formatCode="0.0000_);[Red]\(0.0000\)"/>
    <numFmt numFmtId="178" formatCode="#,##0.000;\-#,##0.000"/>
    <numFmt numFmtId="179" formatCode="#,##0.0;\-#,##0.0"/>
    <numFmt numFmtId="180" formatCode="#,##0.00000;\-#,##0.00000"/>
    <numFmt numFmtId="181" formatCode="_-* #,##0.0000_-;\-* #,##0.0000_-;_-* &quot;-&quot;????_-;_-@_-"/>
    <numFmt numFmtId="182" formatCode="#,##0.0000;\-#,##0.0000;&quot;－&quot;"/>
    <numFmt numFmtId="183" formatCode="#\ ##0.0000;\-#\ ##0.0000;&quot;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);[Red]\(0.00\)"/>
    <numFmt numFmtId="188" formatCode="0_);[Red]\(0\)"/>
    <numFmt numFmtId="189" formatCode="#\ ###;\-#\ ###;&quot;－&quot;"/>
    <numFmt numFmtId="190" formatCode="#,##0.0000"/>
    <numFmt numFmtId="191" formatCode="#,##0.0000_ "/>
    <numFmt numFmtId="192" formatCode="_-* #,##0_-;\-* #,##0_-;_-* &quot;-&quot;????_-;_-@_-"/>
    <numFmt numFmtId="193" formatCode="0.0_ "/>
    <numFmt numFmtId="194" formatCode="0.00_ "/>
    <numFmt numFmtId="195" formatCode="0.000_ "/>
    <numFmt numFmtId="196" formatCode="0.0000_ "/>
    <numFmt numFmtId="197" formatCode="0;_䐀"/>
    <numFmt numFmtId="198" formatCode="0;_퐀"/>
    <numFmt numFmtId="199" formatCode="0.0;_퐀"/>
    <numFmt numFmtId="200" formatCode="0.00;_퐀"/>
    <numFmt numFmtId="201" formatCode="0.000;_퐀"/>
    <numFmt numFmtId="202" formatCode="0.0000;_퐀"/>
    <numFmt numFmtId="203" formatCode="_-* #,##0.0_-;\-* #,##0.0_-;_-* &quot;-&quot;??_-;_-@_-"/>
    <numFmt numFmtId="204" formatCode="_-* #,##0.000_-;\-* #,##0.000_-;_-* &quot;-&quot;??_-;_-@_-"/>
    <numFmt numFmtId="205" formatCode="_-* #,##0.0000_-;\-* #,##0.0000_-;_-* &quot;-&quot;??_-;_-@_-"/>
    <numFmt numFmtId="206" formatCode="_-* #,##0_-;\-* #,##0_-;_-* &quot;-&quot;??_-;_-@_-"/>
    <numFmt numFmtId="207" formatCode="_-* #,##0.00000_-;\-* #,##0.00000_-;_-* &quot;-&quot;??_-;_-@_-"/>
    <numFmt numFmtId="208" formatCode="#,##0;\-#,##0;&quot;－&quot;"/>
    <numFmt numFmtId="209" formatCode="#\ ###\ ###\ ###;\-#\ ###\ ###\ ###;&quot;－&quot;"/>
  </numFmts>
  <fonts count="31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1"/>
      <name val="新細明體"/>
      <family val="1"/>
    </font>
    <font>
      <sz val="11"/>
      <color indexed="10"/>
      <name val="新細明體"/>
      <family val="1"/>
    </font>
    <font>
      <sz val="8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color indexed="8"/>
      <name val="新細明體"/>
      <family val="1"/>
    </font>
    <font>
      <sz val="16"/>
      <name val="Arial Unicode MS"/>
      <family val="2"/>
    </font>
    <font>
      <sz val="12"/>
      <name val="Arial Unicode MS"/>
      <family val="2"/>
    </font>
    <font>
      <sz val="8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sz val="18"/>
      <name val="標楷體"/>
      <family val="4"/>
    </font>
    <font>
      <sz val="18"/>
      <name val="新細明體"/>
      <family val="1"/>
    </font>
    <font>
      <sz val="18"/>
      <name val="Arial Unicode MS"/>
      <family val="2"/>
    </font>
    <font>
      <sz val="12"/>
      <color indexed="8"/>
      <name val="標楷體"/>
      <family val="4"/>
    </font>
    <font>
      <sz val="11"/>
      <color indexed="10"/>
      <name val="標楷體"/>
      <family val="4"/>
    </font>
    <font>
      <sz val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Arial Unicode MS"/>
      <family val="2"/>
    </font>
    <font>
      <sz val="12"/>
      <color indexed="8"/>
      <name val="新細明體"/>
      <family val="1"/>
    </font>
    <font>
      <sz val="12"/>
      <color indexed="8"/>
      <name val="Arial Unicode MS"/>
      <family val="2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</borders>
  <cellStyleXfs count="2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4">
    <xf numFmtId="176" fontId="0" fillId="0" borderId="0" xfId="0" applyAlignment="1">
      <alignment/>
    </xf>
    <xf numFmtId="176" fontId="1" fillId="0" borderId="1" xfId="0" applyNumberFormat="1" applyFont="1" applyBorder="1" applyAlignment="1" applyProtection="1">
      <alignment horizontal="right"/>
      <protection/>
    </xf>
    <xf numFmtId="176" fontId="1" fillId="0" borderId="0" xfId="0" applyFont="1" applyAlignment="1">
      <alignment/>
    </xf>
    <xf numFmtId="176" fontId="1" fillId="0" borderId="0" xfId="0" applyNumberFormat="1" applyFont="1" applyBorder="1" applyAlignment="1" applyProtection="1">
      <alignment horizontal="right"/>
      <protection/>
    </xf>
    <xf numFmtId="176" fontId="1" fillId="0" borderId="2" xfId="0" applyNumberFormat="1" applyFont="1" applyBorder="1" applyAlignment="1" applyProtection="1">
      <alignment horizontal="right"/>
      <protection/>
    </xf>
    <xf numFmtId="176" fontId="1" fillId="0" borderId="0" xfId="0" applyFont="1" applyBorder="1" applyAlignment="1">
      <alignment/>
    </xf>
    <xf numFmtId="176" fontId="1" fillId="0" borderId="3" xfId="0" applyNumberFormat="1" applyFont="1" applyBorder="1" applyAlignment="1" applyProtection="1">
      <alignment horizontal="right"/>
      <protection/>
    </xf>
    <xf numFmtId="176" fontId="1" fillId="0" borderId="4" xfId="0" applyNumberFormat="1" applyFont="1" applyBorder="1" applyAlignment="1" applyProtection="1">
      <alignment horizontal="right"/>
      <protection/>
    </xf>
    <xf numFmtId="176" fontId="1" fillId="0" borderId="5" xfId="0" applyNumberFormat="1" applyFont="1" applyBorder="1" applyAlignment="1" applyProtection="1">
      <alignment horizontal="right"/>
      <protection/>
    </xf>
    <xf numFmtId="176" fontId="1" fillId="0" borderId="0" xfId="0" applyFont="1" applyAlignment="1" applyProtection="1">
      <alignment/>
      <protection/>
    </xf>
    <xf numFmtId="176" fontId="1" fillId="0" borderId="0" xfId="0" applyFont="1" applyAlignment="1">
      <alignment shrinkToFit="1"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/>
      <protection/>
    </xf>
    <xf numFmtId="181" fontId="1" fillId="0" borderId="4" xfId="0" applyNumberFormat="1" applyFont="1" applyBorder="1" applyAlignment="1">
      <alignment/>
    </xf>
    <xf numFmtId="176" fontId="4" fillId="0" borderId="0" xfId="0" applyFont="1" applyAlignment="1">
      <alignment shrinkToFit="1"/>
    </xf>
    <xf numFmtId="176" fontId="1" fillId="0" borderId="0" xfId="0" applyFont="1" applyAlignment="1" applyProtection="1">
      <alignment horizontal="left"/>
      <protection/>
    </xf>
    <xf numFmtId="181" fontId="4" fillId="0" borderId="1" xfId="0" applyNumberFormat="1" applyFont="1" applyBorder="1" applyAlignment="1" applyProtection="1">
      <alignment horizontal="right" shrinkToFit="1"/>
      <protection/>
    </xf>
    <xf numFmtId="181" fontId="4" fillId="0" borderId="0" xfId="0" applyNumberFormat="1" applyFont="1" applyBorder="1" applyAlignment="1" applyProtection="1">
      <alignment horizontal="right" shrinkToFit="1"/>
      <protection/>
    </xf>
    <xf numFmtId="176" fontId="4" fillId="0" borderId="1" xfId="0" applyNumberFormat="1" applyFont="1" applyBorder="1" applyAlignment="1" applyProtection="1">
      <alignment shrinkToFit="1"/>
      <protection/>
    </xf>
    <xf numFmtId="176" fontId="4" fillId="0" borderId="1" xfId="0" applyNumberFormat="1" applyFont="1" applyBorder="1" applyAlignment="1" applyProtection="1">
      <alignment horizontal="right" shrinkToFit="1"/>
      <protection/>
    </xf>
    <xf numFmtId="176" fontId="4" fillId="0" borderId="0" xfId="0" applyNumberFormat="1" applyFont="1" applyBorder="1" applyAlignment="1" applyProtection="1">
      <alignment horizontal="right" shrinkToFit="1"/>
      <protection/>
    </xf>
    <xf numFmtId="176" fontId="4" fillId="0" borderId="6" xfId="0" applyNumberFormat="1" applyFont="1" applyBorder="1" applyAlignment="1" applyProtection="1">
      <alignment shrinkToFit="1"/>
      <protection/>
    </xf>
    <xf numFmtId="182" fontId="4" fillId="0" borderId="1" xfId="0" applyNumberFormat="1" applyFont="1" applyBorder="1" applyAlignment="1" applyProtection="1">
      <alignment horizontal="right" shrinkToFit="1"/>
      <protection/>
    </xf>
    <xf numFmtId="182" fontId="4" fillId="0" borderId="2" xfId="0" applyNumberFormat="1" applyFont="1" applyBorder="1" applyAlignment="1" applyProtection="1">
      <alignment horizontal="right" shrinkToFit="1"/>
      <protection/>
    </xf>
    <xf numFmtId="176" fontId="6" fillId="0" borderId="0" xfId="16" applyFont="1" applyAlignment="1">
      <alignment vertical="center"/>
      <protection/>
    </xf>
    <xf numFmtId="183" fontId="4" fillId="0" borderId="1" xfId="16" applyNumberFormat="1" applyFont="1" applyBorder="1" applyAlignment="1" applyProtection="1">
      <alignment horizontal="right" vertical="center"/>
      <protection/>
    </xf>
    <xf numFmtId="183" fontId="4" fillId="0" borderId="2" xfId="16" applyNumberFormat="1" applyFont="1" applyBorder="1" applyAlignment="1" applyProtection="1">
      <alignment horizontal="right" vertical="center"/>
      <protection/>
    </xf>
    <xf numFmtId="182" fontId="4" fillId="0" borderId="1" xfId="16" applyNumberFormat="1" applyFont="1" applyBorder="1" applyAlignment="1" applyProtection="1">
      <alignment horizontal="right" vertical="center"/>
      <protection/>
    </xf>
    <xf numFmtId="182" fontId="6" fillId="0" borderId="1" xfId="16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horizontal="right" shrinkToFit="1"/>
      <protection/>
    </xf>
    <xf numFmtId="183" fontId="4" fillId="0" borderId="0" xfId="16" applyNumberFormat="1" applyFont="1" applyBorder="1" applyAlignment="1" applyProtection="1">
      <alignment horizontal="right" vertical="center"/>
      <protection/>
    </xf>
    <xf numFmtId="176" fontId="4" fillId="0" borderId="6" xfId="0" applyNumberFormat="1" applyFont="1" applyBorder="1" applyAlignment="1" applyProtection="1">
      <alignment horizontal="right" shrinkToFit="1"/>
      <protection/>
    </xf>
    <xf numFmtId="182" fontId="4" fillId="0" borderId="6" xfId="0" applyNumberFormat="1" applyFont="1" applyBorder="1" applyAlignment="1" applyProtection="1">
      <alignment horizontal="right" shrinkToFit="1"/>
      <protection/>
    </xf>
    <xf numFmtId="183" fontId="4" fillId="0" borderId="6" xfId="16" applyNumberFormat="1" applyFont="1" applyBorder="1" applyAlignment="1" applyProtection="1">
      <alignment horizontal="right" vertical="center"/>
      <protection/>
    </xf>
    <xf numFmtId="176" fontId="1" fillId="0" borderId="4" xfId="0" applyFont="1" applyBorder="1" applyAlignment="1">
      <alignment shrinkToFit="1"/>
    </xf>
    <xf numFmtId="176" fontId="7" fillId="0" borderId="0" xfId="0" applyFont="1" applyAlignment="1">
      <alignment/>
    </xf>
    <xf numFmtId="176" fontId="7" fillId="0" borderId="4" xfId="0" applyFont="1" applyBorder="1" applyAlignment="1">
      <alignment/>
    </xf>
    <xf numFmtId="176" fontId="7" fillId="0" borderId="0" xfId="0" applyFont="1" applyBorder="1" applyAlignment="1" applyProtection="1">
      <alignment horizontal="center"/>
      <protection/>
    </xf>
    <xf numFmtId="176" fontId="7" fillId="0" borderId="7" xfId="0" applyFont="1" applyBorder="1" applyAlignment="1" applyProtection="1">
      <alignment horizontal="center"/>
      <protection/>
    </xf>
    <xf numFmtId="176" fontId="7" fillId="0" borderId="0" xfId="0" applyFont="1" applyAlignment="1" applyProtection="1">
      <alignment/>
      <protection/>
    </xf>
    <xf numFmtId="181" fontId="8" fillId="0" borderId="0" xfId="0" applyNumberFormat="1" applyFont="1" applyAlignment="1" applyProtection="1">
      <alignment horizontal="left"/>
      <protection/>
    </xf>
    <xf numFmtId="181" fontId="7" fillId="0" borderId="8" xfId="0" applyNumberFormat="1" applyFont="1" applyBorder="1" applyAlignment="1" applyProtection="1">
      <alignment horizontal="center" vertical="center"/>
      <protection/>
    </xf>
    <xf numFmtId="181" fontId="7" fillId="0" borderId="9" xfId="0" applyNumberFormat="1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horizontal="left"/>
      <protection/>
    </xf>
    <xf numFmtId="176" fontId="7" fillId="0" borderId="0" xfId="0" applyFont="1" applyBorder="1" applyAlignment="1" applyProtection="1">
      <alignment/>
      <protection/>
    </xf>
    <xf numFmtId="176" fontId="7" fillId="0" borderId="0" xfId="0" applyFont="1" applyAlignment="1" applyProtection="1">
      <alignment horizontal="center" vertical="center" wrapText="1"/>
      <protection/>
    </xf>
    <xf numFmtId="176" fontId="7" fillId="0" borderId="0" xfId="0" applyFont="1" applyAlignment="1">
      <alignment horizontal="center" vertical="center" wrapText="1"/>
    </xf>
    <xf numFmtId="176" fontId="7" fillId="0" borderId="1" xfId="0" applyFont="1" applyBorder="1" applyAlignment="1" applyProtection="1">
      <alignment horizontal="left"/>
      <protection/>
    </xf>
    <xf numFmtId="176" fontId="7" fillId="0" borderId="1" xfId="0" applyFont="1" applyBorder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176" fontId="1" fillId="0" borderId="0" xfId="0" applyFont="1" applyAlignment="1">
      <alignment/>
    </xf>
    <xf numFmtId="176" fontId="1" fillId="0" borderId="1" xfId="0" applyNumberFormat="1" applyFont="1" applyBorder="1" applyAlignment="1" applyProtection="1">
      <alignment/>
      <protection locked="0"/>
    </xf>
    <xf numFmtId="176" fontId="1" fillId="0" borderId="1" xfId="0" applyNumberFormat="1" applyFont="1" applyBorder="1" applyAlignment="1" applyProtection="1">
      <alignment/>
      <protection/>
    </xf>
    <xf numFmtId="176" fontId="1" fillId="0" borderId="0" xfId="0" applyNumberFormat="1" applyFont="1" applyBorder="1" applyAlignment="1" applyProtection="1">
      <alignment/>
      <protection locked="0"/>
    </xf>
    <xf numFmtId="176" fontId="1" fillId="0" borderId="2" xfId="0" applyNumberFormat="1" applyFont="1" applyBorder="1" applyAlignment="1" applyProtection="1">
      <alignment/>
      <protection locked="0"/>
    </xf>
    <xf numFmtId="176" fontId="1" fillId="0" borderId="0" xfId="0" applyNumberFormat="1" applyFont="1" applyBorder="1" applyAlignment="1" applyProtection="1">
      <alignment/>
      <protection/>
    </xf>
    <xf numFmtId="176" fontId="1" fillId="0" borderId="6" xfId="0" applyNumberFormat="1" applyFont="1" applyBorder="1" applyAlignment="1" applyProtection="1">
      <alignment/>
      <protection/>
    </xf>
    <xf numFmtId="176" fontId="1" fillId="0" borderId="3" xfId="0" applyNumberFormat="1" applyFont="1" applyBorder="1" applyAlignment="1" applyProtection="1">
      <alignment/>
      <protection/>
    </xf>
    <xf numFmtId="176" fontId="7" fillId="0" borderId="11" xfId="0" applyFont="1" applyBorder="1" applyAlignment="1" applyProtection="1">
      <alignment horizontal="center"/>
      <protection/>
    </xf>
    <xf numFmtId="176" fontId="13" fillId="0" borderId="12" xfId="16" applyFont="1" applyBorder="1" applyAlignment="1">
      <alignment horizontal="center" vertical="center" wrapText="1"/>
      <protection/>
    </xf>
    <xf numFmtId="176" fontId="13" fillId="0" borderId="5" xfId="16" applyFont="1" applyBorder="1" applyAlignment="1">
      <alignment horizontal="center" vertical="center" wrapText="1"/>
      <protection/>
    </xf>
    <xf numFmtId="176" fontId="6" fillId="0" borderId="12" xfId="16" applyFont="1" applyBorder="1" applyAlignment="1">
      <alignment horizontal="center" vertical="center" wrapText="1"/>
      <protection/>
    </xf>
    <xf numFmtId="176" fontId="6" fillId="0" borderId="5" xfId="16" applyFont="1" applyBorder="1" applyAlignment="1">
      <alignment horizontal="center" vertical="center" wrapText="1"/>
      <protection/>
    </xf>
    <xf numFmtId="176" fontId="7" fillId="0" borderId="0" xfId="0" applyFont="1" applyBorder="1" applyAlignment="1">
      <alignment/>
    </xf>
    <xf numFmtId="176" fontId="16" fillId="0" borderId="13" xfId="16" applyFont="1" applyBorder="1" applyAlignment="1" applyProtection="1">
      <alignment horizontal="center" vertical="center" wrapText="1"/>
      <protection/>
    </xf>
    <xf numFmtId="176" fontId="16" fillId="0" borderId="3" xfId="16" applyFont="1" applyBorder="1" applyAlignment="1" applyProtection="1">
      <alignment horizontal="center" vertical="center" wrapText="1"/>
      <protection/>
    </xf>
    <xf numFmtId="176" fontId="17" fillId="0" borderId="12" xfId="16" applyFont="1" applyBorder="1" applyAlignment="1">
      <alignment horizontal="center" vertical="center" wrapText="1"/>
      <protection/>
    </xf>
    <xf numFmtId="176" fontId="17" fillId="0" borderId="5" xfId="16" applyFont="1" applyBorder="1" applyAlignment="1">
      <alignment horizontal="center" vertical="center" wrapText="1"/>
      <protection/>
    </xf>
    <xf numFmtId="176" fontId="16" fillId="0" borderId="4" xfId="16" applyFont="1" applyBorder="1" applyAlignment="1">
      <alignment horizontal="center" vertical="center" wrapText="1"/>
      <protection/>
    </xf>
    <xf numFmtId="176" fontId="16" fillId="0" borderId="12" xfId="16" applyFont="1" applyBorder="1" applyAlignment="1">
      <alignment horizontal="center" vertical="center" wrapText="1"/>
      <protection/>
    </xf>
    <xf numFmtId="176" fontId="16" fillId="0" borderId="5" xfId="16" applyFont="1" applyBorder="1" applyAlignment="1">
      <alignment horizontal="center" vertical="center" wrapText="1"/>
      <protection/>
    </xf>
    <xf numFmtId="176" fontId="17" fillId="0" borderId="4" xfId="16" applyFont="1" applyBorder="1" applyAlignment="1">
      <alignment horizontal="center" vertical="center" wrapText="1"/>
      <protection/>
    </xf>
    <xf numFmtId="176" fontId="16" fillId="0" borderId="3" xfId="16" applyFont="1" applyBorder="1" applyAlignment="1">
      <alignment horizontal="center" vertical="center" wrapText="1"/>
      <protection/>
    </xf>
    <xf numFmtId="176" fontId="16" fillId="0" borderId="0" xfId="16" applyFont="1" applyBorder="1" applyAlignment="1" applyProtection="1">
      <alignment horizontal="center" vertical="center" wrapText="1"/>
      <protection/>
    </xf>
    <xf numFmtId="176" fontId="16" fillId="0" borderId="0" xfId="16" applyFont="1" applyBorder="1" applyAlignment="1">
      <alignment horizontal="center" vertical="center" wrapText="1"/>
      <protection/>
    </xf>
    <xf numFmtId="176" fontId="17" fillId="0" borderId="3" xfId="16" applyFont="1" applyBorder="1" applyAlignment="1">
      <alignment horizontal="center" vertical="center" wrapText="1"/>
      <protection/>
    </xf>
    <xf numFmtId="181" fontId="7" fillId="0" borderId="1" xfId="0" applyNumberFormat="1" applyFont="1" applyBorder="1" applyAlignment="1" applyProtection="1">
      <alignment horizontal="center" vertical="center" wrapText="1"/>
      <protection/>
    </xf>
    <xf numFmtId="181" fontId="7" fillId="0" borderId="0" xfId="0" applyNumberFormat="1" applyFont="1" applyBorder="1" applyAlignment="1" applyProtection="1">
      <alignment horizontal="center" vertical="center" wrapText="1"/>
      <protection/>
    </xf>
    <xf numFmtId="181" fontId="9" fillId="0" borderId="1" xfId="0" applyNumberFormat="1" applyFont="1" applyBorder="1" applyAlignment="1" applyProtection="1">
      <alignment horizontal="center" vertical="center" wrapText="1"/>
      <protection/>
    </xf>
    <xf numFmtId="181" fontId="10" fillId="0" borderId="1" xfId="0" applyNumberFormat="1" applyFont="1" applyBorder="1" applyAlignment="1" applyProtection="1">
      <alignment horizontal="center" vertical="center" wrapText="1"/>
      <protection/>
    </xf>
    <xf numFmtId="176" fontId="6" fillId="0" borderId="14" xfId="16" applyFont="1" applyBorder="1" applyAlignment="1" applyProtection="1">
      <alignment horizontal="center" vertical="center"/>
      <protection/>
    </xf>
    <xf numFmtId="176" fontId="6" fillId="0" borderId="3" xfId="16" applyFont="1" applyBorder="1" applyAlignment="1">
      <alignment horizontal="center" vertical="center"/>
      <protection/>
    </xf>
    <xf numFmtId="176" fontId="6" fillId="0" borderId="3" xfId="16" applyFont="1" applyBorder="1" applyAlignment="1" applyProtection="1">
      <alignment horizontal="center" vertical="center"/>
      <protection/>
    </xf>
    <xf numFmtId="181" fontId="6" fillId="0" borderId="4" xfId="16" applyNumberFormat="1" applyFont="1" applyBorder="1" applyAlignment="1" applyProtection="1">
      <alignment horizontal="center" vertical="center" wrapText="1"/>
      <protection/>
    </xf>
    <xf numFmtId="181" fontId="6" fillId="0" borderId="12" xfId="16" applyNumberFormat="1" applyFont="1" applyBorder="1" applyAlignment="1" applyProtection="1">
      <alignment horizontal="center" vertical="center" wrapText="1"/>
      <protection/>
    </xf>
    <xf numFmtId="176" fontId="6" fillId="0" borderId="3" xfId="16" applyFont="1" applyBorder="1" applyAlignment="1">
      <alignment horizontal="center" vertical="center" wrapText="1"/>
      <protection/>
    </xf>
    <xf numFmtId="181" fontId="6" fillId="0" borderId="3" xfId="16" applyNumberFormat="1" applyFont="1" applyBorder="1" applyAlignment="1" applyProtection="1">
      <alignment horizontal="center" vertical="center" wrapText="1"/>
      <protection/>
    </xf>
    <xf numFmtId="176" fontId="6" fillId="0" borderId="0" xfId="16" applyFont="1" applyBorder="1" applyAlignment="1" applyProtection="1">
      <alignment horizontal="center" vertical="center" wrapText="1"/>
      <protection/>
    </xf>
    <xf numFmtId="176" fontId="6" fillId="0" borderId="0" xfId="16" applyFont="1" applyBorder="1" applyAlignment="1">
      <alignment horizontal="center" vertical="center" wrapText="1"/>
      <protection/>
    </xf>
    <xf numFmtId="181" fontId="7" fillId="0" borderId="15" xfId="0" applyNumberFormat="1" applyFont="1" applyBorder="1" applyAlignment="1" applyProtection="1">
      <alignment horizontal="center" vertical="center" wrapText="1"/>
      <protection/>
    </xf>
    <xf numFmtId="181" fontId="7" fillId="0" borderId="16" xfId="0" applyNumberFormat="1" applyFont="1" applyBorder="1" applyAlignment="1" applyProtection="1">
      <alignment horizontal="center" vertical="center" wrapText="1"/>
      <protection/>
    </xf>
    <xf numFmtId="181" fontId="7" fillId="0" borderId="17" xfId="0" applyNumberFormat="1" applyFont="1" applyBorder="1" applyAlignment="1" applyProtection="1">
      <alignment horizontal="center" vertical="center" wrapText="1"/>
      <protection/>
    </xf>
    <xf numFmtId="181" fontId="7" fillId="0" borderId="18" xfId="0" applyNumberFormat="1" applyFont="1" applyBorder="1" applyAlignment="1" applyProtection="1">
      <alignment horizontal="center" vertical="center" wrapText="1"/>
      <protection/>
    </xf>
    <xf numFmtId="176" fontId="1" fillId="0" borderId="0" xfId="0" applyFont="1" applyBorder="1" applyAlignment="1" applyProtection="1">
      <alignment/>
      <protection/>
    </xf>
    <xf numFmtId="176" fontId="7" fillId="0" borderId="19" xfId="0" applyFont="1" applyBorder="1" applyAlignment="1" applyProtection="1">
      <alignment horizontal="center"/>
      <protection/>
    </xf>
    <xf numFmtId="176" fontId="8" fillId="0" borderId="0" xfId="0" applyFont="1" applyBorder="1" applyAlignment="1" applyProtection="1">
      <alignment horizontal="center"/>
      <protection/>
    </xf>
    <xf numFmtId="176" fontId="14" fillId="0" borderId="0" xfId="0" applyFont="1" applyBorder="1" applyAlignment="1" applyProtection="1">
      <alignment/>
      <protection/>
    </xf>
    <xf numFmtId="176" fontId="15" fillId="0" borderId="0" xfId="0" applyFont="1" applyBorder="1" applyAlignment="1" applyProtection="1">
      <alignment/>
      <protection/>
    </xf>
    <xf numFmtId="176" fontId="8" fillId="0" borderId="0" xfId="0" applyFont="1" applyBorder="1" applyAlignment="1">
      <alignment/>
    </xf>
    <xf numFmtId="176" fontId="3" fillId="0" borderId="0" xfId="0" applyFont="1" applyBorder="1" applyAlignment="1" applyProtection="1">
      <alignment horizontal="left"/>
      <protection/>
    </xf>
    <xf numFmtId="176" fontId="7" fillId="0" borderId="20" xfId="0" applyFont="1" applyBorder="1" applyAlignment="1" applyProtection="1">
      <alignment horizontal="center" vertical="center"/>
      <protection/>
    </xf>
    <xf numFmtId="176" fontId="7" fillId="0" borderId="0" xfId="0" applyFont="1" applyBorder="1" applyAlignment="1" applyProtection="1">
      <alignment horizontal="center" vertical="center" wrapText="1"/>
      <protection/>
    </xf>
    <xf numFmtId="181" fontId="7" fillId="0" borderId="19" xfId="0" applyNumberFormat="1" applyFont="1" applyBorder="1" applyAlignment="1" applyProtection="1">
      <alignment horizontal="center" vertical="center" wrapText="1"/>
      <protection/>
    </xf>
    <xf numFmtId="176" fontId="6" fillId="0" borderId="5" xfId="16" applyFont="1" applyBorder="1" applyAlignment="1" applyProtection="1">
      <alignment horizontal="center" vertical="center"/>
      <protection/>
    </xf>
    <xf numFmtId="176" fontId="13" fillId="0" borderId="3" xfId="16" applyFont="1" applyBorder="1" applyAlignment="1">
      <alignment horizontal="center" vertical="center" wrapText="1"/>
      <protection/>
    </xf>
    <xf numFmtId="176" fontId="6" fillId="0" borderId="4" xfId="16" applyFont="1" applyBorder="1" applyAlignment="1">
      <alignment horizontal="center" vertical="center"/>
      <protection/>
    </xf>
    <xf numFmtId="181" fontId="7" fillId="0" borderId="21" xfId="0" applyNumberFormat="1" applyFont="1" applyBorder="1" applyAlignment="1" applyProtection="1">
      <alignment/>
      <protection/>
    </xf>
    <xf numFmtId="181" fontId="7" fillId="0" borderId="6" xfId="0" applyNumberFormat="1" applyFont="1" applyBorder="1" applyAlignment="1" applyProtection="1">
      <alignment horizontal="center" vertical="center" wrapText="1"/>
      <protection/>
    </xf>
    <xf numFmtId="181" fontId="1" fillId="0" borderId="0" xfId="0" applyNumberFormat="1" applyFont="1" applyBorder="1" applyAlignment="1">
      <alignment/>
    </xf>
    <xf numFmtId="176" fontId="18" fillId="0" borderId="5" xfId="0" applyFont="1" applyBorder="1" applyAlignment="1">
      <alignment horizontal="center" vertical="center" wrapText="1"/>
    </xf>
    <xf numFmtId="176" fontId="20" fillId="0" borderId="0" xfId="0" applyFont="1" applyAlignment="1">
      <alignment/>
    </xf>
    <xf numFmtId="176" fontId="7" fillId="0" borderId="0" xfId="0" applyFont="1" applyBorder="1" applyAlignment="1" applyProtection="1">
      <alignment horizontal="left"/>
      <protection/>
    </xf>
    <xf numFmtId="181" fontId="7" fillId="0" borderId="0" xfId="0" applyNumberFormat="1" applyFont="1" applyAlignment="1" applyProtection="1">
      <alignment horizontal="left"/>
      <protection/>
    </xf>
    <xf numFmtId="183" fontId="1" fillId="0" borderId="1" xfId="16" applyNumberFormat="1" applyFont="1" applyBorder="1" applyAlignment="1" applyProtection="1">
      <alignment horizontal="right" vertical="center" shrinkToFit="1"/>
      <protection/>
    </xf>
    <xf numFmtId="183" fontId="1" fillId="0" borderId="2" xfId="16" applyNumberFormat="1" applyFont="1" applyBorder="1" applyAlignment="1" applyProtection="1">
      <alignment horizontal="right" vertical="center" shrinkToFit="1"/>
      <protection/>
    </xf>
    <xf numFmtId="182" fontId="1" fillId="0" borderId="1" xfId="16" applyNumberFormat="1" applyFont="1" applyBorder="1" applyAlignment="1" applyProtection="1">
      <alignment horizontal="right" vertical="center" shrinkToFit="1"/>
      <protection/>
    </xf>
    <xf numFmtId="176" fontId="1" fillId="0" borderId="0" xfId="16" applyFont="1" applyBorder="1" applyAlignment="1">
      <alignment vertical="center" shrinkToFit="1"/>
      <protection/>
    </xf>
    <xf numFmtId="176" fontId="1" fillId="0" borderId="0" xfId="16" applyFont="1" applyAlignment="1">
      <alignment vertical="center" shrinkToFit="1"/>
      <protection/>
    </xf>
    <xf numFmtId="181" fontId="7" fillId="0" borderId="4" xfId="0" applyNumberFormat="1" applyFont="1" applyBorder="1" applyAlignment="1">
      <alignment horizontal="right"/>
    </xf>
    <xf numFmtId="176" fontId="18" fillId="0" borderId="22" xfId="0" applyFont="1" applyBorder="1" applyAlignment="1">
      <alignment horizontal="center" vertical="center" wrapText="1"/>
    </xf>
    <xf numFmtId="183" fontId="1" fillId="0" borderId="0" xfId="16" applyNumberFormat="1" applyFont="1" applyBorder="1" applyAlignment="1" applyProtection="1">
      <alignment horizontal="right" vertical="center" shrinkToFit="1"/>
      <protection/>
    </xf>
    <xf numFmtId="183" fontId="1" fillId="0" borderId="6" xfId="16" applyNumberFormat="1" applyFont="1" applyBorder="1" applyAlignment="1" applyProtection="1">
      <alignment horizontal="right" vertical="center" shrinkToFit="1"/>
      <protection/>
    </xf>
    <xf numFmtId="176" fontId="9" fillId="0" borderId="0" xfId="0" applyFont="1" applyBorder="1" applyAlignment="1" applyProtection="1">
      <alignment horizontal="center" shrinkToFit="1"/>
      <protection/>
    </xf>
    <xf numFmtId="176" fontId="9" fillId="0" borderId="0" xfId="0" applyFont="1" applyBorder="1" applyAlignment="1">
      <alignment shrinkToFit="1"/>
    </xf>
    <xf numFmtId="176" fontId="23" fillId="0" borderId="0" xfId="0" applyFont="1" applyBorder="1" applyAlignment="1">
      <alignment shrinkToFit="1"/>
    </xf>
    <xf numFmtId="176" fontId="23" fillId="0" borderId="4" xfId="0" applyFont="1" applyBorder="1" applyAlignment="1">
      <alignment shrinkToFit="1"/>
    </xf>
    <xf numFmtId="176" fontId="9" fillId="0" borderId="23" xfId="0" applyFont="1" applyBorder="1" applyAlignment="1">
      <alignment shrinkToFit="1"/>
    </xf>
    <xf numFmtId="176" fontId="9" fillId="0" borderId="23" xfId="0" applyFont="1" applyBorder="1" applyAlignment="1" applyProtection="1">
      <alignment horizontal="center" shrinkToFit="1"/>
      <protection/>
    </xf>
    <xf numFmtId="176" fontId="9" fillId="0" borderId="23" xfId="0" applyFont="1" applyBorder="1" applyAlignment="1">
      <alignment horizontal="center" vertical="center" shrinkToFit="1"/>
    </xf>
    <xf numFmtId="176" fontId="9" fillId="0" borderId="22" xfId="0" applyFont="1" applyBorder="1" applyAlignment="1">
      <alignment shrinkToFit="1"/>
    </xf>
    <xf numFmtId="176" fontId="1" fillId="0" borderId="4" xfId="0" applyFont="1" applyBorder="1" applyAlignment="1">
      <alignment/>
    </xf>
    <xf numFmtId="176" fontId="7" fillId="0" borderId="10" xfId="0" applyFont="1" applyBorder="1" applyAlignment="1">
      <alignment/>
    </xf>
    <xf numFmtId="176" fontId="7" fillId="0" borderId="23" xfId="0" applyFont="1" applyBorder="1" applyAlignment="1">
      <alignment/>
    </xf>
    <xf numFmtId="176" fontId="7" fillId="0" borderId="23" xfId="0" applyFont="1" applyBorder="1" applyAlignment="1" applyProtection="1">
      <alignment horizontal="center" shrinkToFit="1"/>
      <protection/>
    </xf>
    <xf numFmtId="176" fontId="7" fillId="0" borderId="23" xfId="0" applyFont="1" applyBorder="1" applyAlignment="1">
      <alignment shrinkToFit="1"/>
    </xf>
    <xf numFmtId="176" fontId="7" fillId="0" borderId="22" xfId="0" applyFont="1" applyBorder="1" applyAlignment="1">
      <alignment shrinkToFit="1"/>
    </xf>
    <xf numFmtId="176" fontId="22" fillId="0" borderId="6" xfId="16" applyFont="1" applyBorder="1" applyAlignment="1">
      <alignment horizontal="left" wrapText="1" shrinkToFit="1"/>
      <protection/>
    </xf>
    <xf numFmtId="176" fontId="26" fillId="0" borderId="6" xfId="16" applyFont="1" applyBorder="1" applyAlignment="1">
      <alignment horizontal="left" wrapText="1" shrinkToFit="1"/>
      <protection/>
    </xf>
    <xf numFmtId="176" fontId="25" fillId="0" borderId="6" xfId="16" applyFont="1" applyBorder="1" applyAlignment="1">
      <alignment horizontal="left" wrapText="1" shrinkToFit="1"/>
      <protection/>
    </xf>
    <xf numFmtId="176" fontId="24" fillId="0" borderId="2" xfId="16" applyFont="1" applyBorder="1" applyAlignment="1" applyProtection="1">
      <alignment horizontal="left" wrapText="1"/>
      <protection/>
    </xf>
    <xf numFmtId="176" fontId="24" fillId="0" borderId="5" xfId="16" applyFont="1" applyBorder="1" applyAlignment="1" applyProtection="1">
      <alignment horizontal="left" wrapText="1"/>
      <protection/>
    </xf>
    <xf numFmtId="176" fontId="25" fillId="0" borderId="2" xfId="16" applyFont="1" applyBorder="1" applyAlignment="1">
      <alignment horizontal="left" wrapText="1" shrinkToFit="1"/>
      <protection/>
    </xf>
    <xf numFmtId="176" fontId="25" fillId="0" borderId="5" xfId="16" applyFont="1" applyBorder="1" applyAlignment="1">
      <alignment horizontal="left" wrapText="1" shrinkToFit="1"/>
      <protection/>
    </xf>
    <xf numFmtId="176" fontId="26" fillId="0" borderId="2" xfId="16" applyFont="1" applyBorder="1" applyAlignment="1">
      <alignment horizontal="left" wrapText="1" shrinkToFit="1"/>
      <protection/>
    </xf>
    <xf numFmtId="176" fontId="7" fillId="0" borderId="22" xfId="0" applyFont="1" applyBorder="1" applyAlignment="1">
      <alignment/>
    </xf>
    <xf numFmtId="176" fontId="0" fillId="0" borderId="0" xfId="0" applyFont="1" applyAlignment="1">
      <alignment/>
    </xf>
    <xf numFmtId="176" fontId="1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7" fillId="0" borderId="0" xfId="0" applyFont="1" applyBorder="1" applyAlignment="1" applyProtection="1">
      <alignment horizontal="distributed"/>
      <protection/>
    </xf>
    <xf numFmtId="176" fontId="7" fillId="0" borderId="24" xfId="0" applyFont="1" applyBorder="1" applyAlignment="1" applyProtection="1">
      <alignment horizontal="center" vertical="center"/>
      <protection/>
    </xf>
    <xf numFmtId="176" fontId="7" fillId="0" borderId="18" xfId="0" applyFont="1" applyBorder="1" applyAlignment="1" applyProtection="1">
      <alignment horizontal="center" vertical="center"/>
      <protection/>
    </xf>
    <xf numFmtId="176" fontId="7" fillId="0" borderId="3" xfId="0" applyFont="1" applyBorder="1" applyAlignment="1" applyProtection="1">
      <alignment horizontal="center"/>
      <protection/>
    </xf>
    <xf numFmtId="176" fontId="18" fillId="0" borderId="4" xfId="16" applyFont="1" applyBorder="1" applyAlignment="1" applyProtection="1">
      <alignment horizontal="center" vertical="center" wrapText="1"/>
      <protection/>
    </xf>
    <xf numFmtId="176" fontId="18" fillId="0" borderId="14" xfId="0" applyFont="1" applyBorder="1" applyAlignment="1">
      <alignment horizontal="center" vertical="center"/>
    </xf>
    <xf numFmtId="176" fontId="18" fillId="0" borderId="12" xfId="0" applyFont="1" applyBorder="1" applyAlignment="1">
      <alignment horizontal="center" vertical="center"/>
    </xf>
    <xf numFmtId="176" fontId="27" fillId="0" borderId="3" xfId="0" applyFont="1" applyBorder="1" applyAlignment="1">
      <alignment horizontal="center" vertical="center" wrapText="1"/>
    </xf>
    <xf numFmtId="176" fontId="18" fillId="0" borderId="4" xfId="0" applyFont="1" applyBorder="1" applyAlignment="1">
      <alignment horizontal="center" vertical="center" wrapText="1"/>
    </xf>
    <xf numFmtId="0" fontId="17" fillId="0" borderId="13" xfId="18" applyFont="1" applyBorder="1" applyAlignment="1">
      <alignment horizontal="center" vertical="center" wrapText="1"/>
      <protection/>
    </xf>
    <xf numFmtId="0" fontId="17" fillId="0" borderId="12" xfId="18" applyFont="1" applyBorder="1" applyAlignment="1">
      <alignment horizontal="center" vertical="center" wrapText="1"/>
      <protection/>
    </xf>
    <xf numFmtId="0" fontId="17" fillId="0" borderId="5" xfId="18" applyFont="1" applyBorder="1" applyAlignment="1">
      <alignment horizontal="center" vertical="center" wrapText="1"/>
      <protection/>
    </xf>
    <xf numFmtId="0" fontId="17" fillId="0" borderId="4" xfId="18" applyFont="1" applyBorder="1" applyAlignment="1">
      <alignment horizontal="center" vertical="center" wrapText="1"/>
      <protection/>
    </xf>
    <xf numFmtId="176" fontId="7" fillId="0" borderId="23" xfId="0" applyFont="1" applyBorder="1" applyAlignment="1" applyProtection="1">
      <alignment horizontal="center" vertical="center"/>
      <protection/>
    </xf>
    <xf numFmtId="176" fontId="1" fillId="0" borderId="7" xfId="0" applyFont="1" applyBorder="1" applyAlignment="1" applyProtection="1">
      <alignment horizontal="right" vertical="center"/>
      <protection/>
    </xf>
    <xf numFmtId="187" fontId="1" fillId="0" borderId="1" xfId="0" applyNumberFormat="1" applyFont="1" applyBorder="1" applyAlignment="1" applyProtection="1">
      <alignment horizontal="right" vertical="center"/>
      <protection/>
    </xf>
    <xf numFmtId="37" fontId="1" fillId="0" borderId="7" xfId="0" applyNumberFormat="1" applyFont="1" applyBorder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176" fontId="1" fillId="0" borderId="1" xfId="0" applyNumberFormat="1" applyFont="1" applyBorder="1" applyAlignment="1" applyProtection="1">
      <alignment vertical="center"/>
      <protection/>
    </xf>
    <xf numFmtId="176" fontId="1" fillId="0" borderId="1" xfId="0" applyFont="1" applyBorder="1" applyAlignment="1" applyProtection="1">
      <alignment horizontal="right" vertical="center"/>
      <protection/>
    </xf>
    <xf numFmtId="37" fontId="1" fillId="0" borderId="6" xfId="0" applyNumberFormat="1" applyFont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176" fontId="1" fillId="0" borderId="1" xfId="0" applyNumberFormat="1" applyFont="1" applyBorder="1" applyAlignment="1" applyProtection="1">
      <alignment horizontal="right" vertical="center"/>
      <protection/>
    </xf>
    <xf numFmtId="176" fontId="1" fillId="0" borderId="0" xfId="0" applyFont="1" applyBorder="1" applyAlignment="1" applyProtection="1">
      <alignment horizontal="right" vertical="center"/>
      <protection/>
    </xf>
    <xf numFmtId="189" fontId="1" fillId="0" borderId="7" xfId="18" applyNumberFormat="1" applyFont="1" applyBorder="1" applyAlignment="1" applyProtection="1">
      <alignment vertical="center"/>
      <protection/>
    </xf>
    <xf numFmtId="189" fontId="1" fillId="0" borderId="1" xfId="18" applyNumberFormat="1" applyFont="1" applyBorder="1" applyAlignment="1" applyProtection="1">
      <alignment vertical="center"/>
      <protection/>
    </xf>
    <xf numFmtId="189" fontId="1" fillId="0" borderId="6" xfId="18" applyNumberFormat="1" applyFont="1" applyBorder="1" applyAlignment="1" applyProtection="1">
      <alignment vertical="center"/>
      <protection/>
    </xf>
    <xf numFmtId="183" fontId="1" fillId="0" borderId="0" xfId="18" applyNumberFormat="1" applyFont="1" applyBorder="1" applyAlignment="1" applyProtection="1">
      <alignment vertical="center"/>
      <protection/>
    </xf>
    <xf numFmtId="183" fontId="1" fillId="0" borderId="1" xfId="18" applyNumberFormat="1" applyFont="1" applyBorder="1" applyAlignment="1" applyProtection="1">
      <alignment vertical="center"/>
      <protection/>
    </xf>
    <xf numFmtId="183" fontId="1" fillId="0" borderId="1" xfId="18" applyNumberFormat="1" applyFont="1" applyBorder="1" applyAlignment="1" applyProtection="1">
      <alignment horizontal="right" vertical="center"/>
      <protection/>
    </xf>
    <xf numFmtId="176" fontId="1" fillId="0" borderId="2" xfId="0" applyFont="1" applyBorder="1" applyAlignment="1" applyProtection="1">
      <alignment horizontal="right" vertical="center"/>
      <protection/>
    </xf>
    <xf numFmtId="176" fontId="1" fillId="0" borderId="6" xfId="0" applyFont="1" applyBorder="1" applyAlignment="1" applyProtection="1">
      <alignment horizontal="right" vertical="center"/>
      <protection/>
    </xf>
    <xf numFmtId="176" fontId="7" fillId="0" borderId="22" xfId="0" applyFont="1" applyBorder="1" applyAlignment="1" applyProtection="1">
      <alignment horizontal="center" vertical="center"/>
      <protection/>
    </xf>
    <xf numFmtId="176" fontId="1" fillId="0" borderId="12" xfId="17" applyFont="1" applyBorder="1" applyAlignment="1" applyProtection="1">
      <alignment horizontal="right" vertical="center"/>
      <protection/>
    </xf>
    <xf numFmtId="37" fontId="1" fillId="0" borderId="3" xfId="17" applyNumberFormat="1" applyFont="1" applyBorder="1" applyAlignment="1" applyProtection="1">
      <alignment horizontal="right" vertical="center"/>
      <protection/>
    </xf>
    <xf numFmtId="189" fontId="1" fillId="0" borderId="12" xfId="18" applyNumberFormat="1" applyFont="1" applyBorder="1" applyAlignment="1" applyProtection="1">
      <alignment vertical="center"/>
      <protection/>
    </xf>
    <xf numFmtId="183" fontId="1" fillId="0" borderId="3" xfId="18" applyNumberFormat="1" applyFont="1" applyBorder="1" applyAlignment="1" applyProtection="1">
      <alignment horizontal="right" vertical="center"/>
      <protection/>
    </xf>
    <xf numFmtId="176" fontId="1" fillId="0" borderId="0" xfId="17" applyFont="1" applyAlignment="1">
      <alignment vertical="center"/>
      <protection/>
    </xf>
    <xf numFmtId="176" fontId="7" fillId="0" borderId="0" xfId="0" applyFont="1" applyAlignment="1" applyProtection="1">
      <alignment horizontal="left"/>
      <protection/>
    </xf>
    <xf numFmtId="0" fontId="4" fillId="0" borderId="0" xfId="15" applyFont="1">
      <alignment/>
      <protection/>
    </xf>
    <xf numFmtId="0" fontId="4" fillId="0" borderId="4" xfId="15" applyFont="1" applyBorder="1">
      <alignment/>
      <protection/>
    </xf>
    <xf numFmtId="0" fontId="9" fillId="0" borderId="4" xfId="15" applyFont="1" applyBorder="1" applyAlignment="1" applyProtection="1">
      <alignment horizontal="left"/>
      <protection/>
    </xf>
    <xf numFmtId="0" fontId="9" fillId="0" borderId="0" xfId="15" applyFont="1" applyBorder="1" applyAlignment="1" applyProtection="1">
      <alignment horizontal="center"/>
      <protection/>
    </xf>
    <xf numFmtId="0" fontId="9" fillId="0" borderId="7" xfId="15" applyFont="1" applyBorder="1">
      <alignment/>
      <protection/>
    </xf>
    <xf numFmtId="0" fontId="28" fillId="0" borderId="21" xfId="19" applyFont="1" applyBorder="1" applyAlignment="1">
      <alignment vertical="center" wrapText="1"/>
      <protection/>
    </xf>
    <xf numFmtId="0" fontId="9" fillId="0" borderId="0" xfId="15" applyFont="1">
      <alignment/>
      <protection/>
    </xf>
    <xf numFmtId="0" fontId="7" fillId="0" borderId="0" xfId="15" applyFont="1" applyBorder="1" applyAlignment="1">
      <alignment horizontal="distributed"/>
      <protection/>
    </xf>
    <xf numFmtId="0" fontId="7" fillId="0" borderId="7" xfId="15" applyFont="1" applyBorder="1" applyAlignment="1" applyProtection="1">
      <alignment horizontal="center"/>
      <protection/>
    </xf>
    <xf numFmtId="0" fontId="7" fillId="0" borderId="1" xfId="15" applyFont="1" applyBorder="1" applyAlignment="1" applyProtection="1">
      <alignment horizontal="center"/>
      <protection/>
    </xf>
    <xf numFmtId="0" fontId="7" fillId="0" borderId="18" xfId="15" applyFont="1" applyBorder="1" applyAlignment="1" applyProtection="1">
      <alignment horizontal="center"/>
      <protection/>
    </xf>
    <xf numFmtId="0" fontId="7" fillId="0" borderId="19" xfId="15" applyFont="1" applyBorder="1" applyAlignment="1" applyProtection="1">
      <alignment horizontal="center"/>
      <protection/>
    </xf>
    <xf numFmtId="0" fontId="7" fillId="0" borderId="0" xfId="15" applyFont="1" applyBorder="1" applyAlignment="1" applyProtection="1">
      <alignment horizontal="center"/>
      <protection/>
    </xf>
    <xf numFmtId="0" fontId="22" fillId="0" borderId="18" xfId="19" applyFont="1" applyBorder="1" applyAlignment="1">
      <alignment horizontal="center" vertical="center" wrapText="1"/>
      <protection/>
    </xf>
    <xf numFmtId="0" fontId="22" fillId="0" borderId="0" xfId="19" applyFont="1" applyBorder="1" applyAlignment="1">
      <alignment horizontal="center" vertical="center" wrapText="1"/>
      <protection/>
    </xf>
    <xf numFmtId="0" fontId="7" fillId="0" borderId="0" xfId="15" applyFont="1">
      <alignment/>
      <protection/>
    </xf>
    <xf numFmtId="0" fontId="7" fillId="0" borderId="7" xfId="15" applyFont="1" applyBorder="1">
      <alignment/>
      <protection/>
    </xf>
    <xf numFmtId="0" fontId="7" fillId="0" borderId="1" xfId="15" applyFont="1" applyBorder="1">
      <alignment/>
      <protection/>
    </xf>
    <xf numFmtId="0" fontId="7" fillId="0" borderId="6" xfId="15" applyFont="1" applyBorder="1">
      <alignment/>
      <protection/>
    </xf>
    <xf numFmtId="0" fontId="7" fillId="0" borderId="0" xfId="15" applyFont="1" applyBorder="1">
      <alignment/>
      <protection/>
    </xf>
    <xf numFmtId="0" fontId="7" fillId="0" borderId="6" xfId="15" applyFont="1" applyBorder="1" applyAlignment="1" applyProtection="1">
      <alignment horizontal="center"/>
      <protection/>
    </xf>
    <xf numFmtId="176" fontId="18" fillId="0" borderId="4" xfId="15" applyNumberFormat="1" applyFont="1" applyBorder="1" applyAlignment="1">
      <alignment horizontal="center" vertical="center" wrapText="1"/>
      <protection/>
    </xf>
    <xf numFmtId="0" fontId="16" fillId="0" borderId="14" xfId="19" applyFont="1" applyBorder="1" applyAlignment="1">
      <alignment horizontal="center" vertical="center" wrapText="1"/>
      <protection/>
    </xf>
    <xf numFmtId="0" fontId="16" fillId="0" borderId="5" xfId="19" applyFont="1" applyBorder="1" applyAlignment="1">
      <alignment horizontal="center" vertical="center" wrapText="1"/>
      <protection/>
    </xf>
    <xf numFmtId="0" fontId="16" fillId="0" borderId="12" xfId="19" applyFont="1" applyBorder="1" applyAlignment="1">
      <alignment horizontal="center" vertical="center" wrapText="1"/>
      <protection/>
    </xf>
    <xf numFmtId="0" fontId="16" fillId="0" borderId="3" xfId="19" applyFont="1" applyBorder="1" applyAlignment="1">
      <alignment horizontal="center" vertical="center" wrapText="1"/>
      <protection/>
    </xf>
    <xf numFmtId="182" fontId="16" fillId="0" borderId="3" xfId="19" applyNumberFormat="1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vertical="center"/>
      <protection/>
    </xf>
    <xf numFmtId="0" fontId="9" fillId="0" borderId="0" xfId="15" applyFont="1" applyAlignment="1" applyProtection="1">
      <alignment horizontal="center" vertical="center"/>
      <protection/>
    </xf>
    <xf numFmtId="176" fontId="4" fillId="0" borderId="0" xfId="15" applyNumberFormat="1" applyFont="1" applyBorder="1" applyAlignment="1" applyProtection="1">
      <alignment horizontal="right" vertical="center"/>
      <protection/>
    </xf>
    <xf numFmtId="206" fontId="4" fillId="0" borderId="1" xfId="20" applyNumberFormat="1" applyFont="1" applyBorder="1" applyAlignment="1" applyProtection="1">
      <alignment horizontal="right" vertical="center"/>
      <protection/>
    </xf>
    <xf numFmtId="0" fontId="4" fillId="0" borderId="0" xfId="15" applyFont="1" applyAlignment="1">
      <alignment/>
      <protection/>
    </xf>
    <xf numFmtId="176" fontId="4" fillId="0" borderId="7" xfId="15" applyNumberFormat="1" applyFont="1" applyBorder="1" applyAlignment="1" applyProtection="1">
      <alignment vertical="center"/>
      <protection/>
    </xf>
    <xf numFmtId="176" fontId="4" fillId="0" borderId="1" xfId="15" applyNumberFormat="1" applyFont="1" applyBorder="1" applyAlignment="1" applyProtection="1">
      <alignment horizontal="right" vertical="center"/>
      <protection/>
    </xf>
    <xf numFmtId="176" fontId="4" fillId="0" borderId="1" xfId="15" applyNumberFormat="1" applyFont="1" applyBorder="1" applyAlignment="1" applyProtection="1">
      <alignment vertical="center"/>
      <protection/>
    </xf>
    <xf numFmtId="176" fontId="4" fillId="0" borderId="6" xfId="15" applyNumberFormat="1" applyFont="1" applyBorder="1" applyAlignment="1" applyProtection="1">
      <alignment horizontal="right" vertical="center"/>
      <protection/>
    </xf>
    <xf numFmtId="37" fontId="4" fillId="0" borderId="1" xfId="15" applyNumberFormat="1" applyFont="1" applyBorder="1" applyAlignment="1" applyProtection="1">
      <alignment vertical="center"/>
      <protection/>
    </xf>
    <xf numFmtId="37" fontId="4" fillId="0" borderId="1" xfId="15" applyNumberFormat="1" applyFont="1" applyBorder="1" applyAlignment="1" applyProtection="1">
      <alignment horizontal="right" vertical="center"/>
      <protection/>
    </xf>
    <xf numFmtId="37" fontId="4" fillId="0" borderId="6" xfId="15" applyNumberFormat="1" applyFont="1" applyBorder="1" applyAlignment="1" applyProtection="1">
      <alignment vertical="center"/>
      <protection/>
    </xf>
    <xf numFmtId="37" fontId="4" fillId="0" borderId="6" xfId="15" applyNumberFormat="1" applyFont="1" applyBorder="1" applyAlignment="1" applyProtection="1">
      <alignment horizontal="right" vertical="center"/>
      <protection/>
    </xf>
    <xf numFmtId="37" fontId="1" fillId="0" borderId="1" xfId="15" applyNumberFormat="1" applyFont="1" applyBorder="1" applyAlignment="1" applyProtection="1">
      <alignment horizontal="right" vertical="center"/>
      <protection/>
    </xf>
    <xf numFmtId="181" fontId="4" fillId="0" borderId="1" xfId="15" applyNumberFormat="1" applyFont="1" applyBorder="1" applyAlignment="1">
      <alignment horizontal="right" vertical="center" shrinkToFit="1"/>
      <protection/>
    </xf>
    <xf numFmtId="181" fontId="4" fillId="0" borderId="6" xfId="15" applyNumberFormat="1" applyFont="1" applyBorder="1" applyAlignment="1">
      <alignment horizontal="right" vertical="center" shrinkToFit="1"/>
      <protection/>
    </xf>
    <xf numFmtId="192" fontId="4" fillId="0" borderId="1" xfId="15" applyNumberFormat="1" applyFont="1" applyBorder="1" applyAlignment="1">
      <alignment vertical="center"/>
      <protection/>
    </xf>
    <xf numFmtId="192" fontId="4" fillId="0" borderId="1" xfId="15" applyNumberFormat="1" applyFont="1" applyBorder="1" applyAlignment="1">
      <alignment horizontal="right" vertical="center"/>
      <protection/>
    </xf>
    <xf numFmtId="0" fontId="9" fillId="0" borderId="23" xfId="15" applyFont="1" applyBorder="1" applyAlignment="1" applyProtection="1">
      <alignment horizontal="center" vertical="center"/>
      <protection/>
    </xf>
    <xf numFmtId="182" fontId="1" fillId="0" borderId="0" xfId="15" applyNumberFormat="1" applyFont="1" applyBorder="1" applyAlignment="1" applyProtection="1">
      <alignment vertical="center"/>
      <protection/>
    </xf>
    <xf numFmtId="182" fontId="1" fillId="0" borderId="1" xfId="15" applyNumberFormat="1" applyFont="1" applyBorder="1" applyAlignment="1" applyProtection="1">
      <alignment horizontal="right" vertical="center"/>
      <protection/>
    </xf>
    <xf numFmtId="182" fontId="1" fillId="0" borderId="6" xfId="15" applyNumberFormat="1" applyFont="1" applyBorder="1" applyAlignment="1" applyProtection="1">
      <alignment horizontal="right" vertical="center"/>
      <protection/>
    </xf>
    <xf numFmtId="182" fontId="1" fillId="0" borderId="0" xfId="15" applyNumberFormat="1" applyFont="1" applyBorder="1" applyAlignment="1" applyProtection="1">
      <alignment horizontal="right" vertical="center"/>
      <protection/>
    </xf>
    <xf numFmtId="208" fontId="1" fillId="0" borderId="1" xfId="15" applyNumberFormat="1" applyFont="1" applyBorder="1" applyAlignment="1" applyProtection="1">
      <alignment vertical="center"/>
      <protection/>
    </xf>
    <xf numFmtId="208" fontId="1" fillId="0" borderId="1" xfId="15" applyNumberFormat="1" applyFont="1" applyBorder="1" applyAlignment="1" applyProtection="1">
      <alignment horizontal="right" vertical="center"/>
      <protection/>
    </xf>
    <xf numFmtId="181" fontId="1" fillId="0" borderId="0" xfId="15" applyNumberFormat="1" applyFont="1" applyAlignment="1">
      <alignment/>
      <protection/>
    </xf>
    <xf numFmtId="182" fontId="4" fillId="0" borderId="0" xfId="19" applyNumberFormat="1" applyFont="1" applyBorder="1" applyAlignment="1" applyProtection="1">
      <alignment vertical="center"/>
      <protection/>
    </xf>
    <xf numFmtId="182" fontId="4" fillId="0" borderId="1" xfId="19" applyNumberFormat="1" applyFont="1" applyBorder="1" applyAlignment="1" applyProtection="1">
      <alignment horizontal="right" vertical="center"/>
      <protection/>
    </xf>
    <xf numFmtId="182" fontId="4" fillId="0" borderId="6" xfId="19" applyNumberFormat="1" applyFont="1" applyBorder="1" applyAlignment="1" applyProtection="1">
      <alignment horizontal="right" vertical="center"/>
      <protection/>
    </xf>
    <xf numFmtId="206" fontId="4" fillId="0" borderId="1" xfId="20" applyNumberFormat="1" applyFont="1" applyBorder="1" applyAlignment="1" applyProtection="1">
      <alignment vertical="center"/>
      <protection/>
    </xf>
    <xf numFmtId="181" fontId="4" fillId="0" borderId="0" xfId="19" applyNumberFormat="1" applyFont="1" applyAlignment="1">
      <alignment/>
      <protection/>
    </xf>
    <xf numFmtId="181" fontId="6" fillId="0" borderId="0" xfId="19" applyNumberFormat="1" applyFont="1" applyAlignment="1">
      <alignment/>
      <protection/>
    </xf>
    <xf numFmtId="182" fontId="4" fillId="0" borderId="2" xfId="19" applyNumberFormat="1" applyFont="1" applyBorder="1" applyAlignment="1" applyProtection="1">
      <alignment horizontal="right" vertical="center"/>
      <protection/>
    </xf>
    <xf numFmtId="182" fontId="4" fillId="0" borderId="0" xfId="19" applyNumberFormat="1" applyFont="1" applyBorder="1" applyAlignment="1" applyProtection="1">
      <alignment horizontal="right" vertical="center"/>
      <protection/>
    </xf>
    <xf numFmtId="209" fontId="4" fillId="0" borderId="1" xfId="19" applyNumberFormat="1" applyFont="1" applyBorder="1" applyAlignment="1" applyProtection="1">
      <alignment horizontal="right" vertical="center"/>
      <protection/>
    </xf>
    <xf numFmtId="181" fontId="4" fillId="0" borderId="0" xfId="19" applyNumberFormat="1" applyFont="1" applyAlignment="1">
      <alignment vertical="center"/>
      <protection/>
    </xf>
    <xf numFmtId="0" fontId="9" fillId="0" borderId="22" xfId="15" applyFont="1" applyBorder="1" applyAlignment="1" applyProtection="1">
      <alignment horizontal="center" vertical="center"/>
      <protection/>
    </xf>
    <xf numFmtId="182" fontId="4" fillId="0" borderId="4" xfId="19" applyNumberFormat="1" applyFont="1" applyBorder="1" applyAlignment="1" applyProtection="1">
      <alignment vertical="center"/>
      <protection/>
    </xf>
    <xf numFmtId="182" fontId="4" fillId="0" borderId="3" xfId="19" applyNumberFormat="1" applyFont="1" applyBorder="1" applyAlignment="1" applyProtection="1">
      <alignment horizontal="right" vertical="center"/>
      <protection/>
    </xf>
    <xf numFmtId="182" fontId="4" fillId="0" borderId="12" xfId="19" applyNumberFormat="1" applyFont="1" applyBorder="1" applyAlignment="1" applyProtection="1">
      <alignment horizontal="right" vertical="center"/>
      <protection/>
    </xf>
    <xf numFmtId="182" fontId="4" fillId="0" borderId="5" xfId="19" applyNumberFormat="1" applyFont="1" applyBorder="1" applyAlignment="1" applyProtection="1">
      <alignment horizontal="right" vertical="center"/>
      <protection/>
    </xf>
    <xf numFmtId="182" fontId="4" fillId="0" borderId="4" xfId="19" applyNumberFormat="1" applyFont="1" applyBorder="1" applyAlignment="1" applyProtection="1">
      <alignment horizontal="right" vertical="center"/>
      <protection/>
    </xf>
    <xf numFmtId="206" fontId="4" fillId="0" borderId="3" xfId="20" applyNumberFormat="1" applyFont="1" applyBorder="1" applyAlignment="1" applyProtection="1">
      <alignment vertical="center"/>
      <protection/>
    </xf>
    <xf numFmtId="206" fontId="4" fillId="0" borderId="3" xfId="20" applyNumberFormat="1" applyFont="1" applyBorder="1" applyAlignment="1" applyProtection="1">
      <alignment horizontal="right" vertical="center"/>
      <protection/>
    </xf>
    <xf numFmtId="209" fontId="4" fillId="0" borderId="3" xfId="19" applyNumberFormat="1" applyFont="1" applyBorder="1" applyAlignment="1" applyProtection="1">
      <alignment horizontal="right" vertical="center"/>
      <protection/>
    </xf>
    <xf numFmtId="37" fontId="4" fillId="0" borderId="3" xfId="15" applyNumberFormat="1" applyFont="1" applyBorder="1" applyAlignment="1" applyProtection="1">
      <alignment horizontal="right" vertical="center"/>
      <protection/>
    </xf>
    <xf numFmtId="0" fontId="7" fillId="0" borderId="0" xfId="15" applyFont="1" applyAlignment="1" applyProtection="1">
      <alignment horizontal="left"/>
      <protection/>
    </xf>
    <xf numFmtId="176" fontId="6" fillId="0" borderId="0" xfId="16" applyFont="1" applyBorder="1" applyAlignment="1">
      <alignment vertical="center"/>
      <protection/>
    </xf>
    <xf numFmtId="176" fontId="6" fillId="0" borderId="0" xfId="16" applyNumberFormat="1" applyFont="1" applyAlignment="1" applyProtection="1">
      <alignment vertical="center"/>
      <protection/>
    </xf>
    <xf numFmtId="176" fontId="23" fillId="0" borderId="22" xfId="0" applyFont="1" applyBorder="1" applyAlignment="1">
      <alignment shrinkToFit="1"/>
    </xf>
    <xf numFmtId="181" fontId="4" fillId="0" borderId="1" xfId="0" applyNumberFormat="1" applyFont="1" applyBorder="1" applyAlignment="1" applyProtection="1">
      <alignment horizontal="right"/>
      <protection/>
    </xf>
    <xf numFmtId="183" fontId="1" fillId="0" borderId="1" xfId="16" applyNumberFormat="1" applyFont="1" applyBorder="1" applyAlignment="1" applyProtection="1">
      <alignment horizontal="right" vertical="center"/>
      <protection/>
    </xf>
    <xf numFmtId="183" fontId="1" fillId="0" borderId="2" xfId="16" applyNumberFormat="1" applyFont="1" applyBorder="1" applyAlignment="1" applyProtection="1">
      <alignment horizontal="right" vertical="center"/>
      <protection/>
    </xf>
    <xf numFmtId="182" fontId="30" fillId="0" borderId="1" xfId="16" applyNumberFormat="1" applyFont="1" applyBorder="1" applyAlignment="1" applyProtection="1">
      <alignment horizontal="right" vertical="center"/>
      <protection/>
    </xf>
    <xf numFmtId="183" fontId="30" fillId="0" borderId="1" xfId="16" applyNumberFormat="1" applyFont="1" applyBorder="1" applyAlignment="1" applyProtection="1">
      <alignment horizontal="right" vertical="center"/>
      <protection/>
    </xf>
    <xf numFmtId="183" fontId="30" fillId="0" borderId="2" xfId="16" applyNumberFormat="1" applyFont="1" applyBorder="1" applyAlignment="1" applyProtection="1">
      <alignment horizontal="right" vertical="center"/>
      <protection/>
    </xf>
    <xf numFmtId="183" fontId="1" fillId="0" borderId="3" xfId="16" applyNumberFormat="1" applyFont="1" applyBorder="1" applyAlignment="1" applyProtection="1">
      <alignment horizontal="right" vertical="center"/>
      <protection/>
    </xf>
    <xf numFmtId="183" fontId="1" fillId="0" borderId="5" xfId="16" applyNumberFormat="1" applyFont="1" applyBorder="1" applyAlignment="1" applyProtection="1">
      <alignment horizontal="right" vertical="center"/>
      <protection/>
    </xf>
    <xf numFmtId="176" fontId="9" fillId="0" borderId="2" xfId="0" applyFont="1" applyBorder="1" applyAlignment="1" applyProtection="1">
      <alignment horizontal="center" shrinkToFit="1"/>
      <protection/>
    </xf>
    <xf numFmtId="176" fontId="1" fillId="0" borderId="0" xfId="16" applyNumberFormat="1" applyFont="1" applyBorder="1" applyAlignment="1" applyProtection="1">
      <alignment vertical="center" shrinkToFit="1"/>
      <protection/>
    </xf>
    <xf numFmtId="176" fontId="1" fillId="0" borderId="7" xfId="17" applyFont="1" applyBorder="1" applyAlignment="1" applyProtection="1">
      <alignment horizontal="right" vertical="center"/>
      <protection/>
    </xf>
    <xf numFmtId="176" fontId="1" fillId="0" borderId="1" xfId="17" applyFont="1" applyBorder="1" applyAlignment="1" applyProtection="1">
      <alignment horizontal="right" vertical="center"/>
      <protection/>
    </xf>
    <xf numFmtId="176" fontId="1" fillId="0" borderId="0" xfId="17" applyFont="1" applyBorder="1" applyAlignment="1" applyProtection="1">
      <alignment horizontal="right" vertical="center"/>
      <protection/>
    </xf>
    <xf numFmtId="37" fontId="1" fillId="0" borderId="1" xfId="17" applyNumberFormat="1" applyFont="1" applyBorder="1" applyAlignment="1" applyProtection="1">
      <alignment horizontal="right" vertical="center"/>
      <protection/>
    </xf>
    <xf numFmtId="176" fontId="1" fillId="0" borderId="6" xfId="17" applyFont="1" applyBorder="1" applyAlignment="1" applyProtection="1">
      <alignment horizontal="right" vertical="center"/>
      <protection/>
    </xf>
    <xf numFmtId="176" fontId="1" fillId="0" borderId="0" xfId="17" applyFont="1" applyBorder="1" applyAlignment="1">
      <alignment vertical="center"/>
      <protection/>
    </xf>
    <xf numFmtId="176" fontId="22" fillId="0" borderId="2" xfId="16" applyFont="1" applyBorder="1" applyAlignment="1">
      <alignment horizontal="left" wrapText="1" shrinkToFit="1"/>
      <protection/>
    </xf>
    <xf numFmtId="176" fontId="4" fillId="0" borderId="23" xfId="0" applyFont="1" applyBorder="1" applyAlignment="1" applyProtection="1">
      <alignment horizontal="center"/>
      <protection/>
    </xf>
    <xf numFmtId="176" fontId="4" fillId="0" borderId="23" xfId="0" applyFont="1" applyBorder="1" applyAlignment="1">
      <alignment shrinkToFit="1"/>
    </xf>
    <xf numFmtId="176" fontId="5" fillId="0" borderId="23" xfId="0" applyFont="1" applyBorder="1" applyAlignment="1">
      <alignment shrinkToFit="1"/>
    </xf>
    <xf numFmtId="176" fontId="4" fillId="0" borderId="25" xfId="0" applyFont="1" applyBorder="1" applyAlignment="1" applyProtection="1">
      <alignment horizontal="center" shrinkToFit="1"/>
      <protection/>
    </xf>
    <xf numFmtId="176" fontId="4" fillId="0" borderId="23" xfId="0" applyFont="1" applyBorder="1" applyAlignment="1" applyProtection="1">
      <alignment horizontal="center" shrinkToFit="1"/>
      <protection/>
    </xf>
    <xf numFmtId="176" fontId="26" fillId="0" borderId="26" xfId="16" applyFont="1" applyBorder="1" applyAlignment="1">
      <alignment horizontal="left" wrapText="1" shrinkToFit="1"/>
      <protection/>
    </xf>
    <xf numFmtId="176" fontId="4" fillId="0" borderId="25" xfId="0" applyFont="1" applyBorder="1" applyAlignment="1" applyProtection="1">
      <alignment horizontal="center"/>
      <protection/>
    </xf>
    <xf numFmtId="37" fontId="4" fillId="0" borderId="0" xfId="15" applyNumberFormat="1" applyFont="1" applyBorder="1" applyAlignment="1" applyProtection="1">
      <alignment horizontal="right" vertical="center"/>
      <protection/>
    </xf>
    <xf numFmtId="0" fontId="9" fillId="0" borderId="23" xfId="15" applyFont="1" applyBorder="1" applyAlignment="1" applyProtection="1">
      <alignment horizontal="center"/>
      <protection/>
    </xf>
    <xf numFmtId="182" fontId="4" fillId="0" borderId="0" xfId="19" applyNumberFormat="1" applyFont="1" applyBorder="1" applyAlignment="1" applyProtection="1">
      <alignment/>
      <protection/>
    </xf>
    <xf numFmtId="182" fontId="4" fillId="0" borderId="1" xfId="19" applyNumberFormat="1" applyFont="1" applyBorder="1" applyAlignment="1" applyProtection="1">
      <alignment horizontal="right"/>
      <protection/>
    </xf>
    <xf numFmtId="182" fontId="4" fillId="0" borderId="6" xfId="19" applyNumberFormat="1" applyFont="1" applyBorder="1" applyAlignment="1" applyProtection="1">
      <alignment horizontal="right"/>
      <protection/>
    </xf>
    <xf numFmtId="182" fontId="4" fillId="0" borderId="2" xfId="19" applyNumberFormat="1" applyFont="1" applyBorder="1" applyAlignment="1" applyProtection="1">
      <alignment horizontal="right"/>
      <protection/>
    </xf>
    <xf numFmtId="182" fontId="4" fillId="0" borderId="0" xfId="19" applyNumberFormat="1" applyFont="1" applyBorder="1" applyAlignment="1" applyProtection="1">
      <alignment horizontal="right"/>
      <protection/>
    </xf>
    <xf numFmtId="206" fontId="4" fillId="0" borderId="1" xfId="20" applyNumberFormat="1" applyFont="1" applyBorder="1" applyAlignment="1" applyProtection="1">
      <alignment/>
      <protection/>
    </xf>
    <xf numFmtId="206" fontId="4" fillId="0" borderId="1" xfId="20" applyNumberFormat="1" applyFont="1" applyBorder="1" applyAlignment="1" applyProtection="1">
      <alignment horizontal="right"/>
      <protection/>
    </xf>
    <xf numFmtId="209" fontId="4" fillId="0" borderId="1" xfId="19" applyNumberFormat="1" applyFont="1" applyBorder="1" applyAlignment="1" applyProtection="1">
      <alignment horizontal="right"/>
      <protection/>
    </xf>
    <xf numFmtId="0" fontId="9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176" fontId="24" fillId="0" borderId="6" xfId="16" applyFont="1" applyBorder="1" applyAlignment="1" applyProtection="1">
      <alignment horizontal="left" wrapText="1"/>
      <protection/>
    </xf>
    <xf numFmtId="176" fontId="24" fillId="0" borderId="12" xfId="16" applyFont="1" applyBorder="1" applyAlignment="1" applyProtection="1">
      <alignment horizontal="left" wrapText="1"/>
      <protection/>
    </xf>
    <xf numFmtId="176" fontId="26" fillId="0" borderId="16" xfId="16" applyFont="1" applyBorder="1" applyAlignment="1">
      <alignment horizontal="left" wrapText="1" shrinkToFit="1"/>
      <protection/>
    </xf>
    <xf numFmtId="176" fontId="25" fillId="0" borderId="16" xfId="16" applyFont="1" applyBorder="1" applyAlignment="1">
      <alignment horizontal="left" wrapText="1" shrinkToFit="1"/>
      <protection/>
    </xf>
    <xf numFmtId="176" fontId="24" fillId="0" borderId="16" xfId="16" applyFont="1" applyBorder="1" applyAlignment="1" applyProtection="1">
      <alignment horizontal="left" wrapText="1"/>
      <protection/>
    </xf>
    <xf numFmtId="176" fontId="22" fillId="0" borderId="16" xfId="16" applyFont="1" applyBorder="1" applyAlignment="1">
      <alignment horizontal="left" wrapText="1" shrinkToFit="1"/>
      <protection/>
    </xf>
    <xf numFmtId="176" fontId="24" fillId="0" borderId="14" xfId="16" applyFont="1" applyBorder="1" applyAlignment="1" applyProtection="1">
      <alignment horizontal="left" wrapText="1"/>
      <protection/>
    </xf>
    <xf numFmtId="183" fontId="30" fillId="0" borderId="0" xfId="16" applyNumberFormat="1" applyFont="1" applyBorder="1" applyAlignment="1" applyProtection="1">
      <alignment horizontal="right" vertical="center"/>
      <protection/>
    </xf>
    <xf numFmtId="176" fontId="13" fillId="0" borderId="7" xfId="16" applyFont="1" applyBorder="1" applyAlignment="1">
      <alignment horizontal="left" vertical="center"/>
      <protection/>
    </xf>
    <xf numFmtId="182" fontId="1" fillId="0" borderId="1" xfId="16" applyNumberFormat="1" applyFont="1" applyBorder="1" applyAlignment="1" applyProtection="1">
      <alignment horizontal="right" vertical="center"/>
      <protection/>
    </xf>
    <xf numFmtId="183" fontId="1" fillId="0" borderId="7" xfId="16" applyNumberFormat="1" applyFont="1" applyBorder="1" applyAlignment="1" applyProtection="1">
      <alignment horizontal="right" vertical="center"/>
      <protection/>
    </xf>
    <xf numFmtId="176" fontId="6" fillId="0" borderId="0" xfId="16" applyNumberFormat="1" applyFont="1" applyBorder="1" applyAlignment="1" applyProtection="1">
      <alignment vertical="center"/>
      <protection/>
    </xf>
    <xf numFmtId="176" fontId="6" fillId="0" borderId="14" xfId="16" applyFont="1" applyBorder="1" applyAlignment="1" applyProtection="1">
      <alignment horizontal="left" vertical="center" wrapText="1"/>
      <protection/>
    </xf>
    <xf numFmtId="182" fontId="1" fillId="0" borderId="3" xfId="16" applyNumberFormat="1" applyFont="1" applyBorder="1" applyAlignment="1" applyProtection="1">
      <alignment horizontal="right" vertical="center"/>
      <protection/>
    </xf>
    <xf numFmtId="183" fontId="1" fillId="0" borderId="13" xfId="16" applyNumberFormat="1" applyFont="1" applyBorder="1" applyAlignment="1" applyProtection="1">
      <alignment horizontal="right" vertical="center"/>
      <protection/>
    </xf>
    <xf numFmtId="183" fontId="30" fillId="0" borderId="6" xfId="16" applyNumberFormat="1" applyFont="1" applyBorder="1" applyAlignment="1" applyProtection="1">
      <alignment horizontal="right" vertical="center"/>
      <protection/>
    </xf>
    <xf numFmtId="176" fontId="4" fillId="0" borderId="0" xfId="0" applyFont="1" applyBorder="1" applyAlignment="1">
      <alignment shrinkToFit="1"/>
    </xf>
    <xf numFmtId="176" fontId="23" fillId="0" borderId="23" xfId="0" applyFont="1" applyBorder="1" applyAlignment="1">
      <alignment shrinkToFit="1"/>
    </xf>
    <xf numFmtId="181" fontId="4" fillId="0" borderId="6" xfId="0" applyNumberFormat="1" applyFont="1" applyBorder="1" applyAlignment="1" applyProtection="1">
      <alignment horizontal="right"/>
      <protection/>
    </xf>
    <xf numFmtId="182" fontId="4" fillId="0" borderId="3" xfId="0" applyNumberFormat="1" applyFont="1" applyBorder="1" applyAlignment="1" applyProtection="1">
      <alignment horizontal="right" shrinkToFit="1"/>
      <protection/>
    </xf>
    <xf numFmtId="176" fontId="4" fillId="0" borderId="4" xfId="0" applyFont="1" applyBorder="1" applyAlignment="1">
      <alignment shrinkToFit="1"/>
    </xf>
    <xf numFmtId="182" fontId="4" fillId="0" borderId="5" xfId="0" applyNumberFormat="1" applyFont="1" applyBorder="1" applyAlignment="1" applyProtection="1">
      <alignment horizontal="right" shrinkToFit="1"/>
      <protection/>
    </xf>
    <xf numFmtId="182" fontId="4" fillId="0" borderId="4" xfId="0" applyNumberFormat="1" applyFont="1" applyBorder="1" applyAlignment="1" applyProtection="1">
      <alignment horizontal="right" shrinkToFit="1"/>
      <protection/>
    </xf>
    <xf numFmtId="182" fontId="4" fillId="0" borderId="12" xfId="0" applyNumberFormat="1" applyFont="1" applyBorder="1" applyAlignment="1" applyProtection="1">
      <alignment horizontal="right" shrinkToFit="1"/>
      <protection/>
    </xf>
    <xf numFmtId="176" fontId="4" fillId="0" borderId="1" xfId="0" applyFont="1" applyBorder="1" applyAlignment="1">
      <alignment shrinkToFit="1"/>
    </xf>
    <xf numFmtId="176" fontId="4" fillId="0" borderId="3" xfId="0" applyFont="1" applyBorder="1" applyAlignment="1">
      <alignment shrinkToFit="1"/>
    </xf>
    <xf numFmtId="181" fontId="7" fillId="0" borderId="27" xfId="0" applyNumberFormat="1" applyFont="1" applyBorder="1" applyAlignment="1" applyProtection="1">
      <alignment horizontal="center" vertical="center"/>
      <protection/>
    </xf>
    <xf numFmtId="176" fontId="0" fillId="0" borderId="6" xfId="0" applyBorder="1" applyAlignment="1">
      <alignment/>
    </xf>
    <xf numFmtId="181" fontId="7" fillId="0" borderId="28" xfId="0" applyNumberFormat="1" applyFont="1" applyBorder="1" applyAlignment="1" applyProtection="1">
      <alignment horizontal="center" vertical="distributed"/>
      <protection/>
    </xf>
    <xf numFmtId="181" fontId="7" fillId="0" borderId="10" xfId="0" applyNumberFormat="1" applyFont="1" applyBorder="1" applyAlignment="1" applyProtection="1">
      <alignment horizontal="center" vertical="distributed"/>
      <protection/>
    </xf>
    <xf numFmtId="181" fontId="4" fillId="0" borderId="2" xfId="0" applyNumberFormat="1" applyFont="1" applyBorder="1" applyAlignment="1" applyProtection="1">
      <alignment horizontal="center" shrinkToFit="1"/>
      <protection/>
    </xf>
    <xf numFmtId="181" fontId="7" fillId="0" borderId="1" xfId="0" applyNumberFormat="1" applyFont="1" applyBorder="1" applyAlignment="1" applyProtection="1">
      <alignment horizontal="center" vertical="center" wrapText="1"/>
      <protection/>
    </xf>
    <xf numFmtId="181" fontId="7" fillId="0" borderId="2" xfId="0" applyNumberFormat="1" applyFont="1" applyBorder="1" applyAlignment="1" applyProtection="1">
      <alignment horizontal="center" vertical="center" wrapText="1"/>
      <protection/>
    </xf>
    <xf numFmtId="176" fontId="6" fillId="0" borderId="3" xfId="16" applyFont="1" applyBorder="1" applyAlignment="1">
      <alignment horizontal="center" vertical="center" wrapText="1"/>
      <protection/>
    </xf>
    <xf numFmtId="176" fontId="6" fillId="0" borderId="5" xfId="16" applyFont="1" applyBorder="1" applyAlignment="1">
      <alignment horizontal="center" vertical="center" wrapText="1"/>
      <protection/>
    </xf>
    <xf numFmtId="176" fontId="7" fillId="0" borderId="25" xfId="0" applyFont="1" applyBorder="1" applyAlignment="1" applyProtection="1">
      <alignment horizontal="center" vertical="center" shrinkToFit="1"/>
      <protection/>
    </xf>
    <xf numFmtId="176" fontId="7" fillId="0" borderId="23" xfId="0" applyFont="1" applyBorder="1" applyAlignment="1" applyProtection="1">
      <alignment horizontal="center" vertical="center" shrinkToFit="1"/>
      <protection/>
    </xf>
    <xf numFmtId="176" fontId="6" fillId="0" borderId="0" xfId="17" applyFont="1" applyAlignment="1">
      <alignment vertical="center"/>
      <protection/>
    </xf>
    <xf numFmtId="176" fontId="1" fillId="0" borderId="13" xfId="17" applyFont="1" applyBorder="1" applyAlignment="1" applyProtection="1">
      <alignment horizontal="right" vertical="center"/>
      <protection/>
    </xf>
    <xf numFmtId="176" fontId="1" fillId="0" borderId="4" xfId="17" applyFont="1" applyBorder="1" applyAlignment="1" applyProtection="1">
      <alignment horizontal="right" vertical="center"/>
      <protection/>
    </xf>
    <xf numFmtId="176" fontId="1" fillId="0" borderId="3" xfId="17" applyFont="1" applyBorder="1" applyAlignment="1" applyProtection="1">
      <alignment horizontal="right" vertical="center"/>
      <protection/>
    </xf>
    <xf numFmtId="189" fontId="1" fillId="0" borderId="13" xfId="18" applyNumberFormat="1" applyFont="1" applyBorder="1" applyAlignment="1" applyProtection="1">
      <alignment vertical="center"/>
      <protection/>
    </xf>
    <xf numFmtId="189" fontId="1" fillId="0" borderId="3" xfId="18" applyNumberFormat="1" applyFont="1" applyBorder="1" applyAlignment="1" applyProtection="1">
      <alignment vertical="center"/>
      <protection/>
    </xf>
    <xf numFmtId="183" fontId="1" fillId="0" borderId="4" xfId="18" applyNumberFormat="1" applyFont="1" applyBorder="1" applyAlignment="1" applyProtection="1">
      <alignment vertical="center"/>
      <protection/>
    </xf>
    <xf numFmtId="183" fontId="1" fillId="0" borderId="3" xfId="18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horizontal="right" shrinkToFit="1"/>
      <protection/>
    </xf>
    <xf numFmtId="176" fontId="4" fillId="0" borderId="2" xfId="0" applyNumberFormat="1" applyFont="1" applyBorder="1" applyAlignment="1" applyProtection="1">
      <alignment horizontal="right" shrinkToFit="1"/>
      <protection/>
    </xf>
    <xf numFmtId="176" fontId="4" fillId="0" borderId="0" xfId="0" applyNumberFormat="1" applyFont="1" applyBorder="1" applyAlignment="1" applyProtection="1">
      <alignment horizontal="right" shrinkToFit="1"/>
      <protection/>
    </xf>
    <xf numFmtId="181" fontId="7" fillId="0" borderId="29" xfId="0" applyNumberFormat="1" applyFont="1" applyBorder="1" applyAlignment="1" applyProtection="1">
      <alignment horizontal="center" vertical="center"/>
      <protection/>
    </xf>
    <xf numFmtId="181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0" xfId="0" applyFont="1" applyBorder="1" applyAlignment="1" applyProtection="1">
      <alignment horizontal="left" shrinkToFit="1"/>
      <protection/>
    </xf>
    <xf numFmtId="181" fontId="4" fillId="0" borderId="1" xfId="0" applyNumberFormat="1" applyFont="1" applyBorder="1" applyAlignment="1" applyProtection="1">
      <alignment horizontal="center" shrinkToFit="1"/>
      <protection/>
    </xf>
    <xf numFmtId="181" fontId="15" fillId="0" borderId="10" xfId="0" applyNumberFormat="1" applyFont="1" applyBorder="1" applyAlignment="1" applyProtection="1">
      <alignment horizontal="center" vertical="distributed"/>
      <protection/>
    </xf>
    <xf numFmtId="181" fontId="7" fillId="0" borderId="17" xfId="0" applyNumberFormat="1" applyFont="1" applyBorder="1" applyAlignment="1" applyProtection="1">
      <alignment horizontal="center" vertical="center" wrapText="1"/>
      <protection/>
    </xf>
    <xf numFmtId="181" fontId="7" fillId="0" borderId="15" xfId="0" applyNumberFormat="1" applyFont="1" applyBorder="1" applyAlignment="1" applyProtection="1">
      <alignment horizontal="center" vertical="center" wrapText="1"/>
      <protection/>
    </xf>
    <xf numFmtId="176" fontId="7" fillId="0" borderId="26" xfId="0" applyFont="1" applyBorder="1" applyAlignment="1" applyProtection="1">
      <alignment horizontal="center" vertical="center" shrinkToFit="1"/>
      <protection/>
    </xf>
    <xf numFmtId="176" fontId="7" fillId="0" borderId="2" xfId="0" applyFont="1" applyBorder="1" applyAlignment="1" applyProtection="1">
      <alignment horizontal="center" vertical="center" shrinkToFit="1"/>
      <protection/>
    </xf>
    <xf numFmtId="181" fontId="6" fillId="0" borderId="4" xfId="16" applyNumberFormat="1" applyFont="1" applyBorder="1" applyAlignment="1" applyProtection="1">
      <alignment horizontal="center" vertical="center" wrapText="1"/>
      <protection/>
    </xf>
    <xf numFmtId="181" fontId="6" fillId="0" borderId="5" xfId="16" applyNumberFormat="1" applyFont="1" applyBorder="1" applyAlignment="1" applyProtection="1">
      <alignment horizontal="center" vertical="center" wrapText="1"/>
      <protection/>
    </xf>
    <xf numFmtId="181" fontId="4" fillId="0" borderId="0" xfId="0" applyNumberFormat="1" applyFont="1" applyBorder="1" applyAlignment="1" applyProtection="1">
      <alignment horizontal="right" shrinkToFit="1"/>
      <protection/>
    </xf>
    <xf numFmtId="181" fontId="4" fillId="0" borderId="2" xfId="0" applyNumberFormat="1" applyFont="1" applyBorder="1" applyAlignment="1" applyProtection="1">
      <alignment horizontal="right" shrinkToFit="1"/>
      <protection/>
    </xf>
    <xf numFmtId="181" fontId="3" fillId="0" borderId="0" xfId="0" applyNumberFormat="1" applyFont="1" applyAlignment="1" applyProtection="1">
      <alignment horizontal="center"/>
      <protection/>
    </xf>
    <xf numFmtId="181" fontId="7" fillId="0" borderId="4" xfId="0" applyNumberFormat="1" applyFont="1" applyBorder="1" applyAlignment="1" applyProtection="1">
      <alignment horizontal="right"/>
      <protection/>
    </xf>
    <xf numFmtId="181" fontId="8" fillId="0" borderId="20" xfId="0" applyNumberFormat="1" applyFont="1" applyBorder="1" applyAlignment="1" applyProtection="1">
      <alignment horizontal="center"/>
      <protection/>
    </xf>
    <xf numFmtId="181" fontId="7" fillId="0" borderId="30" xfId="0" applyNumberFormat="1" applyFont="1" applyBorder="1" applyAlignment="1" applyProtection="1">
      <alignment horizontal="center" vertical="center"/>
      <protection/>
    </xf>
    <xf numFmtId="181" fontId="7" fillId="0" borderId="31" xfId="0" applyNumberFormat="1" applyFont="1" applyBorder="1" applyAlignment="1" applyProtection="1">
      <alignment horizontal="center" vertical="center"/>
      <protection/>
    </xf>
    <xf numFmtId="181" fontId="14" fillId="0" borderId="0" xfId="0" applyNumberFormat="1" applyFont="1" applyAlignment="1" applyProtection="1">
      <alignment horizontal="center"/>
      <protection/>
    </xf>
    <xf numFmtId="181" fontId="7" fillId="0" borderId="4" xfId="0" applyNumberFormat="1" applyFont="1" applyBorder="1" applyAlignment="1">
      <alignment horizontal="right"/>
    </xf>
    <xf numFmtId="181" fontId="6" fillId="0" borderId="3" xfId="16" applyNumberFormat="1" applyFont="1" applyBorder="1" applyAlignment="1" applyProtection="1">
      <alignment horizontal="center" vertical="center" wrapText="1"/>
      <protection/>
    </xf>
    <xf numFmtId="176" fontId="7" fillId="0" borderId="4" xfId="0" applyFont="1" applyBorder="1" applyAlignment="1" applyProtection="1">
      <alignment horizontal="right"/>
      <protection/>
    </xf>
    <xf numFmtId="176" fontId="19" fillId="0" borderId="0" xfId="0" applyFont="1" applyAlignment="1">
      <alignment horizontal="center"/>
    </xf>
    <xf numFmtId="176" fontId="21" fillId="0" borderId="0" xfId="0" applyFont="1" applyAlignment="1">
      <alignment horizontal="left"/>
    </xf>
    <xf numFmtId="176" fontId="8" fillId="0" borderId="0" xfId="0" applyFont="1" applyBorder="1" applyAlignment="1" applyProtection="1">
      <alignment horizontal="center"/>
      <protection/>
    </xf>
    <xf numFmtId="176" fontId="14" fillId="0" borderId="0" xfId="0" applyFont="1" applyBorder="1" applyAlignment="1" applyProtection="1">
      <alignment horizontal="center"/>
      <protection/>
    </xf>
    <xf numFmtId="176" fontId="8" fillId="0" borderId="0" xfId="0" applyFont="1" applyBorder="1" applyAlignment="1">
      <alignment horizontal="center"/>
    </xf>
    <xf numFmtId="176" fontId="7" fillId="0" borderId="25" xfId="0" applyFont="1" applyBorder="1" applyAlignment="1">
      <alignment horizontal="center" vertical="center" shrinkToFit="1"/>
    </xf>
    <xf numFmtId="176" fontId="7" fillId="0" borderId="23" xfId="0" applyFont="1" applyBorder="1" applyAlignment="1">
      <alignment horizontal="center" vertical="center" shrinkToFit="1"/>
    </xf>
    <xf numFmtId="176" fontId="7" fillId="0" borderId="28" xfId="0" applyFont="1" applyBorder="1" applyAlignment="1" applyProtection="1">
      <alignment horizontal="center"/>
      <protection/>
    </xf>
    <xf numFmtId="176" fontId="7" fillId="0" borderId="10" xfId="0" applyFont="1" applyBorder="1" applyAlignment="1" applyProtection="1">
      <alignment horizontal="center"/>
      <protection/>
    </xf>
    <xf numFmtId="176" fontId="15" fillId="0" borderId="28" xfId="16" applyFont="1" applyBorder="1" applyAlignment="1">
      <alignment horizontal="center" vertical="center"/>
      <protection/>
    </xf>
    <xf numFmtId="176" fontId="15" fillId="0" borderId="10" xfId="16" applyFont="1" applyBorder="1" applyAlignment="1">
      <alignment horizontal="center" vertical="center"/>
      <protection/>
    </xf>
    <xf numFmtId="176" fontId="15" fillId="0" borderId="21" xfId="16" applyFont="1" applyBorder="1" applyAlignment="1">
      <alignment horizontal="center" vertical="center"/>
      <protection/>
    </xf>
    <xf numFmtId="176" fontId="15" fillId="0" borderId="10" xfId="0" applyFont="1" applyBorder="1" applyAlignment="1" applyProtection="1">
      <alignment horizontal="center" shrinkToFit="1"/>
      <protection/>
    </xf>
    <xf numFmtId="176" fontId="15" fillId="0" borderId="21" xfId="0" applyFont="1" applyBorder="1" applyAlignment="1" applyProtection="1">
      <alignment horizontal="center" shrinkToFit="1"/>
      <protection/>
    </xf>
    <xf numFmtId="176" fontId="15" fillId="0" borderId="10" xfId="0" applyFont="1" applyBorder="1" applyAlignment="1" applyProtection="1">
      <alignment horizontal="center"/>
      <protection/>
    </xf>
    <xf numFmtId="176" fontId="15" fillId="0" borderId="21" xfId="0" applyFont="1" applyBorder="1" applyAlignment="1" applyProtection="1">
      <alignment horizontal="center"/>
      <protection/>
    </xf>
    <xf numFmtId="176" fontId="7" fillId="0" borderId="27" xfId="0" applyFont="1" applyBorder="1" applyAlignment="1" applyProtection="1">
      <alignment horizontal="center" vertical="center"/>
      <protection/>
    </xf>
    <xf numFmtId="176" fontId="7" fillId="0" borderId="6" xfId="0" applyFont="1" applyBorder="1" applyAlignment="1" applyProtection="1">
      <alignment horizontal="center" vertical="center"/>
      <protection/>
    </xf>
    <xf numFmtId="181" fontId="8" fillId="0" borderId="0" xfId="0" applyNumberFormat="1" applyFont="1" applyAlignment="1" applyProtection="1">
      <alignment horizontal="center"/>
      <protection/>
    </xf>
    <xf numFmtId="181" fontId="7" fillId="0" borderId="28" xfId="0" applyNumberFormat="1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7" fillId="0" borderId="2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27" xfId="0" applyFont="1" applyBorder="1" applyAlignment="1" applyProtection="1">
      <alignment horizontal="center" wrapText="1"/>
      <protection/>
    </xf>
    <xf numFmtId="176" fontId="7" fillId="0" borderId="6" xfId="0" applyFont="1" applyBorder="1" applyAlignment="1" applyProtection="1">
      <alignment horizontal="center" wrapText="1"/>
      <protection/>
    </xf>
    <xf numFmtId="176" fontId="8" fillId="0" borderId="0" xfId="0" applyFont="1" applyAlignment="1" applyProtection="1">
      <alignment horizontal="center"/>
      <protection/>
    </xf>
    <xf numFmtId="176" fontId="15" fillId="0" borderId="4" xfId="0" applyFont="1" applyBorder="1" applyAlignment="1">
      <alignment horizontal="center" vertical="center" wrapText="1"/>
    </xf>
    <xf numFmtId="176" fontId="7" fillId="0" borderId="29" xfId="0" applyFont="1" applyBorder="1" applyAlignment="1" applyProtection="1">
      <alignment horizontal="center" vertical="center" wrapText="1"/>
      <protection/>
    </xf>
    <xf numFmtId="176" fontId="7" fillId="0" borderId="1" xfId="0" applyFont="1" applyBorder="1" applyAlignment="1" applyProtection="1">
      <alignment horizontal="center" vertical="center" wrapText="1"/>
      <protection/>
    </xf>
    <xf numFmtId="176" fontId="7" fillId="0" borderId="8" xfId="0" applyFont="1" applyBorder="1" applyAlignment="1" applyProtection="1">
      <alignment horizontal="center" wrapText="1"/>
      <protection/>
    </xf>
    <xf numFmtId="176" fontId="7" fillId="0" borderId="16" xfId="0" applyFont="1" applyBorder="1" applyAlignment="1" applyProtection="1">
      <alignment horizontal="center" wrapText="1"/>
      <protection/>
    </xf>
    <xf numFmtId="176" fontId="7" fillId="0" borderId="32" xfId="0" applyFont="1" applyBorder="1" applyAlignment="1" applyProtection="1">
      <alignment horizontal="center" vertical="center"/>
      <protection/>
    </xf>
    <xf numFmtId="176" fontId="7" fillId="0" borderId="10" xfId="0" applyFont="1" applyBorder="1" applyAlignment="1" applyProtection="1">
      <alignment horizontal="center" vertical="center"/>
      <protection/>
    </xf>
    <xf numFmtId="176" fontId="7" fillId="0" borderId="21" xfId="0" applyFont="1" applyBorder="1" applyAlignment="1" applyProtection="1">
      <alignment horizontal="center" vertical="center"/>
      <protection/>
    </xf>
    <xf numFmtId="176" fontId="15" fillId="0" borderId="4" xfId="0" applyFont="1" applyBorder="1" applyAlignment="1">
      <alignment vertical="center" wrapText="1"/>
    </xf>
    <xf numFmtId="176" fontId="7" fillId="0" borderId="28" xfId="0" applyFont="1" applyBorder="1" applyAlignment="1" applyProtection="1">
      <alignment horizontal="center" vertical="center"/>
      <protection/>
    </xf>
    <xf numFmtId="0" fontId="8" fillId="0" borderId="0" xfId="15" applyFont="1" applyAlignment="1" applyProtection="1">
      <alignment horizontal="center"/>
      <protection/>
    </xf>
    <xf numFmtId="181" fontId="14" fillId="0" borderId="0" xfId="15" applyNumberFormat="1" applyFont="1" applyAlignment="1">
      <alignment horizontal="center" vertical="center"/>
      <protection/>
    </xf>
    <xf numFmtId="0" fontId="22" fillId="0" borderId="33" xfId="19" applyFont="1" applyBorder="1" applyAlignment="1">
      <alignment horizontal="center" vertical="center" wrapText="1"/>
      <protection/>
    </xf>
    <xf numFmtId="0" fontId="22" fillId="0" borderId="10" xfId="19" applyFont="1" applyBorder="1" applyAlignment="1">
      <alignment horizontal="center" vertical="center" wrapText="1"/>
      <protection/>
    </xf>
    <xf numFmtId="182" fontId="7" fillId="0" borderId="28" xfId="19" applyNumberFormat="1" applyFont="1" applyBorder="1" applyAlignment="1" applyProtection="1">
      <alignment horizontal="center" vertical="center" wrapText="1"/>
      <protection/>
    </xf>
    <xf numFmtId="182" fontId="7" fillId="0" borderId="10" xfId="19" applyNumberFormat="1" applyFont="1" applyBorder="1" applyAlignment="1">
      <alignment vertical="center" wrapText="1"/>
      <protection/>
    </xf>
    <xf numFmtId="0" fontId="22" fillId="0" borderId="28" xfId="19" applyFont="1" applyBorder="1" applyAlignment="1">
      <alignment horizontal="center" vertical="center" wrapText="1"/>
      <protection/>
    </xf>
    <xf numFmtId="182" fontId="1" fillId="0" borderId="0" xfId="19" applyNumberFormat="1" applyFont="1" applyBorder="1" applyAlignment="1" applyProtection="1">
      <alignment/>
      <protection/>
    </xf>
    <xf numFmtId="182" fontId="1" fillId="0" borderId="1" xfId="19" applyNumberFormat="1" applyFont="1" applyBorder="1" applyAlignment="1" applyProtection="1">
      <alignment horizontal="right"/>
      <protection/>
    </xf>
    <xf numFmtId="182" fontId="1" fillId="0" borderId="6" xfId="19" applyNumberFormat="1" applyFont="1" applyBorder="1" applyAlignment="1" applyProtection="1">
      <alignment horizontal="right"/>
      <protection/>
    </xf>
    <xf numFmtId="182" fontId="1" fillId="0" borderId="2" xfId="19" applyNumberFormat="1" applyFont="1" applyBorder="1" applyAlignment="1" applyProtection="1">
      <alignment horizontal="right"/>
      <protection/>
    </xf>
    <xf numFmtId="182" fontId="1" fillId="0" borderId="0" xfId="19" applyNumberFormat="1" applyFont="1" applyBorder="1" applyAlignment="1" applyProtection="1">
      <alignment horizontal="right"/>
      <protection/>
    </xf>
    <xf numFmtId="0" fontId="7" fillId="0" borderId="23" xfId="15" applyFont="1" applyBorder="1" applyAlignment="1" applyProtection="1">
      <alignment horizontal="center"/>
      <protection/>
    </xf>
    <xf numFmtId="209" fontId="1" fillId="0" borderId="1" xfId="19" applyNumberFormat="1" applyFont="1" applyBorder="1" applyAlignment="1" applyProtection="1">
      <alignment horizontal="right"/>
      <protection/>
    </xf>
    <xf numFmtId="181" fontId="1" fillId="0" borderId="0" xfId="19" applyNumberFormat="1" applyFont="1" applyAlignment="1">
      <alignment/>
      <protection/>
    </xf>
    <xf numFmtId="41" fontId="4" fillId="0" borderId="1" xfId="21" applyFont="1" applyBorder="1" applyAlignment="1" applyProtection="1">
      <alignment/>
      <protection/>
    </xf>
    <xf numFmtId="41" fontId="4" fillId="0" borderId="1" xfId="21" applyFont="1" applyBorder="1" applyAlignment="1" applyProtection="1">
      <alignment horizontal="right"/>
      <protection/>
    </xf>
  </cellXfs>
  <cellStyles count="13">
    <cellStyle name="Normal" xfId="0"/>
    <cellStyle name="一般_1-4-tu di" xfId="15"/>
    <cellStyle name="一般_92-01-02" xfId="16"/>
    <cellStyle name="一般_92-01-03" xfId="17"/>
    <cellStyle name="一般_92-01-04" xfId="18"/>
    <cellStyle name="一般_92-01-05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32"/>
  <sheetViews>
    <sheetView showGridLines="0" view="pageBreakPreview" zoomScale="75" zoomScaleSheetLayoutView="75" workbookViewId="0" topLeftCell="A16">
      <selection activeCell="H21" sqref="H21:I21"/>
    </sheetView>
  </sheetViews>
  <sheetFormatPr defaultColWidth="10.796875" defaultRowHeight="15"/>
  <cols>
    <col min="1" max="1" width="13.19921875" style="35" customWidth="1"/>
    <col min="2" max="2" width="11.3984375" style="35" customWidth="1"/>
    <col min="3" max="3" width="11.296875" style="2" customWidth="1"/>
    <col min="4" max="5" width="9.19921875" style="2" customWidth="1"/>
    <col min="6" max="6" width="9.796875" style="2" customWidth="1"/>
    <col min="7" max="7" width="10.19921875" style="2" customWidth="1"/>
    <col min="8" max="11" width="10.59765625" style="2" customWidth="1"/>
    <col min="12" max="12" width="11.296875" style="2" customWidth="1"/>
    <col min="13" max="14" width="10.59765625" style="2" customWidth="1"/>
    <col min="15" max="15" width="11.19921875" style="2" customWidth="1"/>
    <col min="16" max="16" width="11.296875" style="2" customWidth="1"/>
    <col min="17" max="17" width="7.8984375" style="2" customWidth="1"/>
    <col min="18" max="18" width="6" style="2" customWidth="1"/>
    <col min="19" max="20" width="6.8984375" style="2" customWidth="1"/>
    <col min="21" max="21" width="6.59765625" style="2" customWidth="1"/>
    <col min="22" max="22" width="9.3984375" style="2" customWidth="1"/>
    <col min="23" max="23" width="8.19921875" style="2" customWidth="1"/>
    <col min="24" max="24" width="12.09765625" style="2" customWidth="1"/>
    <col min="25" max="25" width="12.796875" style="2" customWidth="1"/>
    <col min="26" max="26" width="8.59765625" style="2" customWidth="1"/>
    <col min="27" max="27" width="10.3984375" style="2" customWidth="1"/>
    <col min="28" max="28" width="12.8984375" style="2" customWidth="1"/>
    <col min="29" max="30" width="8.8984375" style="2" customWidth="1"/>
    <col min="31" max="16384" width="10.796875" style="2" customWidth="1"/>
  </cols>
  <sheetData>
    <row r="1" spans="1:15" s="110" customFormat="1" ht="23.25" customHeight="1">
      <c r="A1" s="371" t="s">
        <v>128</v>
      </c>
      <c r="B1" s="371"/>
      <c r="C1" s="371"/>
      <c r="D1" s="371"/>
      <c r="E1" s="371"/>
      <c r="F1" s="371"/>
      <c r="G1" s="371"/>
      <c r="H1" s="372" t="s">
        <v>131</v>
      </c>
      <c r="I1" s="372"/>
      <c r="J1" s="372"/>
      <c r="K1" s="372"/>
      <c r="L1" s="372"/>
      <c r="M1" s="372"/>
      <c r="N1" s="372"/>
      <c r="O1" s="372"/>
    </row>
    <row r="2" spans="1:30" ht="22.5" customHeight="1">
      <c r="A2" s="373" t="s">
        <v>129</v>
      </c>
      <c r="B2" s="373"/>
      <c r="C2" s="373"/>
      <c r="D2" s="373"/>
      <c r="E2" s="373"/>
      <c r="F2" s="373"/>
      <c r="G2" s="373"/>
      <c r="H2" s="374" t="s">
        <v>94</v>
      </c>
      <c r="I2" s="374"/>
      <c r="J2" s="374"/>
      <c r="K2" s="374"/>
      <c r="L2" s="374"/>
      <c r="M2" s="374"/>
      <c r="N2" s="374"/>
      <c r="O2" s="375" t="s">
        <v>95</v>
      </c>
      <c r="P2" s="375"/>
      <c r="Q2" s="375"/>
      <c r="R2" s="375"/>
      <c r="S2" s="375"/>
      <c r="T2" s="375"/>
      <c r="U2" s="375"/>
      <c r="V2" s="375"/>
      <c r="W2" s="375"/>
      <c r="X2" s="374" t="s">
        <v>96</v>
      </c>
      <c r="Y2" s="374"/>
      <c r="Z2" s="374"/>
      <c r="AA2" s="374"/>
      <c r="AB2" s="374"/>
      <c r="AC2" s="374"/>
      <c r="AD2" s="374"/>
    </row>
    <row r="3" spans="1:30" s="5" customFormat="1" ht="18.75" customHeight="1" thickBot="1">
      <c r="A3" s="63"/>
      <c r="B3" s="95"/>
      <c r="C3" s="95"/>
      <c r="D3" s="95"/>
      <c r="E3" s="95"/>
      <c r="G3" s="93"/>
      <c r="H3" s="96"/>
      <c r="I3" s="97"/>
      <c r="J3" s="97"/>
      <c r="K3" s="93"/>
      <c r="L3" s="93"/>
      <c r="N3" s="111" t="s">
        <v>130</v>
      </c>
      <c r="P3" s="98"/>
      <c r="R3" s="93"/>
      <c r="S3" s="93"/>
      <c r="T3" s="93"/>
      <c r="U3" s="93"/>
      <c r="V3" s="99"/>
      <c r="X3" s="96"/>
      <c r="Y3" s="93"/>
      <c r="Z3" s="93"/>
      <c r="AA3" s="93"/>
      <c r="AB3" s="93"/>
      <c r="AC3" s="370" t="s">
        <v>23</v>
      </c>
      <c r="AD3" s="370"/>
    </row>
    <row r="4" spans="1:39" s="63" customFormat="1" ht="18.75" customHeight="1">
      <c r="A4" s="376" t="s">
        <v>125</v>
      </c>
      <c r="B4" s="58" t="s">
        <v>21</v>
      </c>
      <c r="C4" s="387" t="s">
        <v>62</v>
      </c>
      <c r="D4" s="378" t="s">
        <v>64</v>
      </c>
      <c r="E4" s="379"/>
      <c r="F4" s="379"/>
      <c r="G4" s="379"/>
      <c r="H4" s="385" t="s">
        <v>118</v>
      </c>
      <c r="I4" s="385"/>
      <c r="J4" s="386"/>
      <c r="K4" s="378" t="s">
        <v>93</v>
      </c>
      <c r="L4" s="379"/>
      <c r="M4" s="379"/>
      <c r="N4" s="379"/>
      <c r="O4" s="356" t="s">
        <v>126</v>
      </c>
      <c r="P4" s="58" t="s">
        <v>21</v>
      </c>
      <c r="Q4" s="380" t="s">
        <v>91</v>
      </c>
      <c r="R4" s="381"/>
      <c r="S4" s="381"/>
      <c r="T4" s="381"/>
      <c r="U4" s="382"/>
      <c r="V4" s="378" t="s">
        <v>89</v>
      </c>
      <c r="W4" s="379"/>
      <c r="X4" s="383" t="s">
        <v>119</v>
      </c>
      <c r="Y4" s="383"/>
      <c r="Z4" s="383"/>
      <c r="AA4" s="384"/>
      <c r="AB4" s="378" t="s">
        <v>92</v>
      </c>
      <c r="AC4" s="379"/>
      <c r="AD4" s="379"/>
      <c r="AE4" s="44"/>
      <c r="AG4" s="44"/>
      <c r="AI4" s="44"/>
      <c r="AK4" s="44"/>
      <c r="AM4" s="44"/>
    </row>
    <row r="5" spans="1:39" s="63" customFormat="1" ht="18.75" customHeight="1">
      <c r="A5" s="377"/>
      <c r="B5" s="38" t="s">
        <v>22</v>
      </c>
      <c r="C5" s="388"/>
      <c r="D5" s="48" t="s">
        <v>63</v>
      </c>
      <c r="E5" s="48" t="s">
        <v>0</v>
      </c>
      <c r="F5" s="48" t="s">
        <v>1</v>
      </c>
      <c r="G5" s="48" t="s">
        <v>2</v>
      </c>
      <c r="H5" s="37" t="s">
        <v>3</v>
      </c>
      <c r="I5" s="48" t="s">
        <v>4</v>
      </c>
      <c r="J5" s="48" t="s">
        <v>5</v>
      </c>
      <c r="K5" s="48" t="s">
        <v>63</v>
      </c>
      <c r="L5" s="48" t="s">
        <v>6</v>
      </c>
      <c r="M5" s="48" t="s">
        <v>7</v>
      </c>
      <c r="N5" s="48" t="s">
        <v>8</v>
      </c>
      <c r="O5" s="357"/>
      <c r="P5" s="38" t="s">
        <v>22</v>
      </c>
      <c r="Q5" s="48" t="s">
        <v>9</v>
      </c>
      <c r="R5" s="48" t="s">
        <v>10</v>
      </c>
      <c r="S5" s="48" t="s">
        <v>11</v>
      </c>
      <c r="T5" s="48" t="s">
        <v>25</v>
      </c>
      <c r="U5" s="48" t="s">
        <v>12</v>
      </c>
      <c r="V5" s="47" t="s">
        <v>90</v>
      </c>
      <c r="W5" s="94" t="s">
        <v>13</v>
      </c>
      <c r="X5" s="37" t="s">
        <v>14</v>
      </c>
      <c r="Y5" s="48" t="s">
        <v>15</v>
      </c>
      <c r="Z5" s="48" t="s">
        <v>16</v>
      </c>
      <c r="AA5" s="48" t="s">
        <v>17</v>
      </c>
      <c r="AB5" s="47" t="s">
        <v>18</v>
      </c>
      <c r="AC5" s="48" t="s">
        <v>19</v>
      </c>
      <c r="AD5" s="48" t="s">
        <v>20</v>
      </c>
      <c r="AE5" s="44"/>
      <c r="AG5" s="44"/>
      <c r="AI5" s="44"/>
      <c r="AK5" s="44"/>
      <c r="AM5" s="44"/>
    </row>
    <row r="6" spans="1:46" s="74" customFormat="1" ht="39.75" customHeight="1" thickBot="1">
      <c r="A6" s="109" t="s">
        <v>124</v>
      </c>
      <c r="B6" s="64" t="s">
        <v>65</v>
      </c>
      <c r="C6" s="72" t="s">
        <v>66</v>
      </c>
      <c r="D6" s="65" t="s">
        <v>67</v>
      </c>
      <c r="E6" s="66" t="s">
        <v>68</v>
      </c>
      <c r="F6" s="67" t="s">
        <v>69</v>
      </c>
      <c r="G6" s="75" t="s">
        <v>70</v>
      </c>
      <c r="H6" s="67" t="s">
        <v>71</v>
      </c>
      <c r="I6" s="67" t="s">
        <v>72</v>
      </c>
      <c r="J6" s="67" t="s">
        <v>73</v>
      </c>
      <c r="K6" s="68" t="s">
        <v>67</v>
      </c>
      <c r="L6" s="66" t="s">
        <v>74</v>
      </c>
      <c r="M6" s="67" t="s">
        <v>75</v>
      </c>
      <c r="N6" s="75" t="s">
        <v>76</v>
      </c>
      <c r="O6" s="109" t="s">
        <v>124</v>
      </c>
      <c r="P6" s="64" t="s">
        <v>65</v>
      </c>
      <c r="Q6" s="66" t="s">
        <v>77</v>
      </c>
      <c r="R6" s="66" t="s">
        <v>78</v>
      </c>
      <c r="S6" s="66" t="s">
        <v>79</v>
      </c>
      <c r="T6" s="66" t="s">
        <v>80</v>
      </c>
      <c r="U6" s="69" t="s">
        <v>81</v>
      </c>
      <c r="V6" s="69" t="s">
        <v>67</v>
      </c>
      <c r="W6" s="75" t="s">
        <v>82</v>
      </c>
      <c r="X6" s="67" t="s">
        <v>83</v>
      </c>
      <c r="Y6" s="67" t="s">
        <v>84</v>
      </c>
      <c r="Z6" s="70" t="s">
        <v>85</v>
      </c>
      <c r="AA6" s="70" t="s">
        <v>86</v>
      </c>
      <c r="AB6" s="68" t="s">
        <v>67</v>
      </c>
      <c r="AC6" s="66" t="s">
        <v>87</v>
      </c>
      <c r="AD6" s="71" t="s">
        <v>88</v>
      </c>
      <c r="AE6" s="73"/>
      <c r="AF6" s="73"/>
      <c r="AH6" s="73"/>
      <c r="AJ6" s="73"/>
      <c r="AL6" s="73"/>
      <c r="AN6" s="73"/>
      <c r="AP6" s="73"/>
      <c r="AR6" s="73"/>
      <c r="AT6" s="73"/>
    </row>
    <row r="7" spans="1:39" s="50" customFormat="1" ht="29.25" customHeight="1">
      <c r="A7" s="133" t="s">
        <v>29</v>
      </c>
      <c r="B7" s="141" t="s">
        <v>132</v>
      </c>
      <c r="C7" s="51">
        <f aca="true" t="shared" si="0" ref="C7:J7">C8+C9+C10</f>
        <v>3233.3939</v>
      </c>
      <c r="D7" s="52">
        <f t="shared" si="0"/>
        <v>609.7754</v>
      </c>
      <c r="E7" s="51">
        <f t="shared" si="0"/>
        <v>343.5099</v>
      </c>
      <c r="F7" s="51">
        <f t="shared" si="0"/>
        <v>201.7035</v>
      </c>
      <c r="G7" s="51">
        <f t="shared" si="0"/>
        <v>1.8287</v>
      </c>
      <c r="H7" s="54">
        <f t="shared" si="0"/>
        <v>8.2174</v>
      </c>
      <c r="I7" s="53">
        <f t="shared" si="0"/>
        <v>5.254</v>
      </c>
      <c r="J7" s="51">
        <f t="shared" si="0"/>
        <v>49.261900000000004</v>
      </c>
      <c r="K7" s="52">
        <f>L7+M7+N7+Q7+R7+S7+T7+U7</f>
        <v>2171.7102</v>
      </c>
      <c r="L7" s="51">
        <f>L8+L9+L10</f>
        <v>1868.3603</v>
      </c>
      <c r="M7" s="51">
        <f>M8+M9+M10</f>
        <v>131.3771</v>
      </c>
      <c r="N7" s="51">
        <f>N8+N9+N10</f>
        <v>163.82969999999997</v>
      </c>
      <c r="O7" s="133" t="s">
        <v>29</v>
      </c>
      <c r="P7" s="143" t="s">
        <v>140</v>
      </c>
      <c r="Q7" s="53">
        <f>Q8+Q9+Q10</f>
        <v>7.4148</v>
      </c>
      <c r="R7" s="1" t="s">
        <v>24</v>
      </c>
      <c r="S7" s="1" t="s">
        <v>24</v>
      </c>
      <c r="T7" s="1" t="s">
        <v>24</v>
      </c>
      <c r="U7" s="51">
        <f>U8+U9+U10</f>
        <v>0.7283000000000001</v>
      </c>
      <c r="V7" s="51">
        <f>V8+V9+V10</f>
        <v>287.7792999999999</v>
      </c>
      <c r="W7" s="51">
        <f>W8+W9+W10</f>
        <v>12.3855</v>
      </c>
      <c r="X7" s="53">
        <f>X8+X9+X10</f>
        <v>138.777</v>
      </c>
      <c r="Y7" s="51">
        <f>Y8+Y9+Y10</f>
        <v>127.6373</v>
      </c>
      <c r="Z7" s="1" t="s">
        <v>24</v>
      </c>
      <c r="AA7" s="51">
        <f>AA8+AA9+AA10</f>
        <v>8.9795</v>
      </c>
      <c r="AB7" s="52">
        <f>AB8+AB9+AB10</f>
        <v>164.129</v>
      </c>
      <c r="AC7" s="51">
        <f>AC8+AC9+AC10</f>
        <v>27.9854</v>
      </c>
      <c r="AD7" s="51">
        <f>AD8+AD9+AD10</f>
        <v>136.1421</v>
      </c>
      <c r="AE7" s="49"/>
      <c r="AG7" s="49"/>
      <c r="AI7" s="49"/>
      <c r="AK7" s="49"/>
      <c r="AM7" s="49"/>
    </row>
    <row r="8" spans="1:39" s="50" customFormat="1" ht="29.25" customHeight="1">
      <c r="A8" s="134"/>
      <c r="B8" s="141" t="s">
        <v>133</v>
      </c>
      <c r="C8" s="51">
        <f>D8+K8+V8+AB8</f>
        <v>761.8090999999998</v>
      </c>
      <c r="D8" s="52">
        <f>SUM(E8:J8)</f>
        <v>277.1261</v>
      </c>
      <c r="E8" s="51">
        <v>50.1447</v>
      </c>
      <c r="F8" s="51">
        <v>167.3154</v>
      </c>
      <c r="G8" s="51">
        <v>0.1652</v>
      </c>
      <c r="H8" s="54">
        <v>8.2174</v>
      </c>
      <c r="I8" s="3">
        <v>5.254</v>
      </c>
      <c r="J8" s="51">
        <v>46.0294</v>
      </c>
      <c r="K8" s="52">
        <f>L8+M8+N8+Q8+R8+S8+T8+U8</f>
        <v>188.22729999999999</v>
      </c>
      <c r="L8" s="51">
        <v>84.737</v>
      </c>
      <c r="M8" s="51">
        <v>66.0739</v>
      </c>
      <c r="N8" s="51">
        <v>36.6363</v>
      </c>
      <c r="O8" s="132"/>
      <c r="P8" s="143" t="s">
        <v>143</v>
      </c>
      <c r="Q8" s="53">
        <v>0.2864</v>
      </c>
      <c r="R8" s="1" t="s">
        <v>24</v>
      </c>
      <c r="S8" s="1" t="s">
        <v>24</v>
      </c>
      <c r="T8" s="1" t="s">
        <v>24</v>
      </c>
      <c r="U8" s="51">
        <v>0.4937</v>
      </c>
      <c r="V8" s="51">
        <f aca="true" t="shared" si="1" ref="V8:V14">SUM(W8:AA8)</f>
        <v>231.38259999999997</v>
      </c>
      <c r="W8" s="51">
        <v>9.577</v>
      </c>
      <c r="X8" s="53">
        <v>131.7036</v>
      </c>
      <c r="Y8" s="51">
        <v>84.794</v>
      </c>
      <c r="Z8" s="1" t="s">
        <v>24</v>
      </c>
      <c r="AA8" s="51">
        <v>5.308</v>
      </c>
      <c r="AB8" s="52">
        <v>65.0731</v>
      </c>
      <c r="AC8" s="51">
        <v>27.6176</v>
      </c>
      <c r="AD8" s="51">
        <v>37.454</v>
      </c>
      <c r="AE8" s="49"/>
      <c r="AG8" s="49"/>
      <c r="AI8" s="49"/>
      <c r="AK8" s="49"/>
      <c r="AM8" s="49"/>
    </row>
    <row r="9" spans="1:39" s="50" customFormat="1" ht="29.25" customHeight="1">
      <c r="A9" s="134"/>
      <c r="B9" s="141" t="s">
        <v>140</v>
      </c>
      <c r="C9" s="51">
        <f>D9+K9+V9+AB9</f>
        <v>2467.1857</v>
      </c>
      <c r="D9" s="52">
        <f>SUM(E9:J9)</f>
        <v>331.1711</v>
      </c>
      <c r="E9" s="51">
        <v>292.9665</v>
      </c>
      <c r="F9" s="51">
        <v>34.3867</v>
      </c>
      <c r="G9" s="51">
        <v>1.6635</v>
      </c>
      <c r="H9" s="4" t="s">
        <v>24</v>
      </c>
      <c r="I9" s="3" t="s">
        <v>24</v>
      </c>
      <c r="J9" s="51">
        <v>2.1544</v>
      </c>
      <c r="K9" s="52">
        <f>L9+M9+N9+Q9+R9+S9+T9+U9</f>
        <v>1980.8068999999998</v>
      </c>
      <c r="L9" s="51">
        <v>1781.7903</v>
      </c>
      <c r="M9" s="51">
        <v>64.4967</v>
      </c>
      <c r="N9" s="51">
        <v>127.1569</v>
      </c>
      <c r="O9" s="132"/>
      <c r="P9" s="143" t="s">
        <v>133</v>
      </c>
      <c r="Q9" s="53">
        <v>7.1284</v>
      </c>
      <c r="R9" s="1" t="s">
        <v>24</v>
      </c>
      <c r="S9" s="1" t="s">
        <v>24</v>
      </c>
      <c r="T9" s="1" t="s">
        <v>24</v>
      </c>
      <c r="U9" s="51">
        <v>0.2346</v>
      </c>
      <c r="V9" s="51">
        <f t="shared" si="1"/>
        <v>56.1518</v>
      </c>
      <c r="W9" s="51">
        <v>2.8085</v>
      </c>
      <c r="X9" s="53">
        <v>6.8285</v>
      </c>
      <c r="Y9" s="51">
        <v>42.8433</v>
      </c>
      <c r="Z9" s="1" t="s">
        <v>24</v>
      </c>
      <c r="AA9" s="51">
        <v>3.6715</v>
      </c>
      <c r="AB9" s="52">
        <v>99.0559</v>
      </c>
      <c r="AC9" s="51">
        <v>0.3678</v>
      </c>
      <c r="AD9" s="51">
        <v>98.6881</v>
      </c>
      <c r="AE9" s="49"/>
      <c r="AG9" s="49"/>
      <c r="AI9" s="49"/>
      <c r="AK9" s="49"/>
      <c r="AM9" s="49"/>
    </row>
    <row r="10" spans="1:39" s="50" customFormat="1" ht="29.25" customHeight="1">
      <c r="A10" s="134"/>
      <c r="B10" s="141" t="s">
        <v>132</v>
      </c>
      <c r="C10" s="51">
        <f>D10+K10+V10+AB10</f>
        <v>4.399100000000001</v>
      </c>
      <c r="D10" s="52">
        <f>SUM(E10:J10)</f>
        <v>1.4782000000000002</v>
      </c>
      <c r="E10" s="1">
        <v>0.3987</v>
      </c>
      <c r="F10" s="1">
        <v>0.0014</v>
      </c>
      <c r="G10" s="1" t="s">
        <v>24</v>
      </c>
      <c r="H10" s="4" t="s">
        <v>24</v>
      </c>
      <c r="I10" s="1" t="s">
        <v>24</v>
      </c>
      <c r="J10" s="1">
        <v>1.0781</v>
      </c>
      <c r="K10" s="52">
        <f>L10+M10+N10+Q10+R10+S10+T10+U10</f>
        <v>2.676</v>
      </c>
      <c r="L10" s="1">
        <v>1.833</v>
      </c>
      <c r="M10" s="1">
        <v>0.8065</v>
      </c>
      <c r="N10" s="1">
        <v>0.0365</v>
      </c>
      <c r="O10" s="132"/>
      <c r="P10" s="139" t="s">
        <v>141</v>
      </c>
      <c r="Q10" s="3" t="s">
        <v>24</v>
      </c>
      <c r="R10" s="1" t="s">
        <v>24</v>
      </c>
      <c r="S10" s="1" t="s">
        <v>24</v>
      </c>
      <c r="T10" s="1" t="s">
        <v>24</v>
      </c>
      <c r="U10" s="1" t="s">
        <v>24</v>
      </c>
      <c r="V10" s="51">
        <f t="shared" si="1"/>
        <v>0.2449</v>
      </c>
      <c r="W10" s="1" t="s">
        <v>24</v>
      </c>
      <c r="X10" s="4">
        <v>0.2449</v>
      </c>
      <c r="Y10" s="4" t="s">
        <v>24</v>
      </c>
      <c r="Z10" s="4" t="s">
        <v>24</v>
      </c>
      <c r="AA10" s="4" t="s">
        <v>24</v>
      </c>
      <c r="AB10" s="4" t="s">
        <v>24</v>
      </c>
      <c r="AC10" s="4" t="s">
        <v>24</v>
      </c>
      <c r="AD10" s="1" t="s">
        <v>24</v>
      </c>
      <c r="AE10" s="49"/>
      <c r="AG10" s="49"/>
      <c r="AI10" s="49"/>
      <c r="AK10" s="49"/>
      <c r="AM10" s="49"/>
    </row>
    <row r="11" spans="1:30" s="50" customFormat="1" ht="29.25" customHeight="1">
      <c r="A11" s="133" t="s">
        <v>30</v>
      </c>
      <c r="B11" s="141" t="s">
        <v>133</v>
      </c>
      <c r="C11" s="52">
        <f>C12+C13+C14</f>
        <v>3233.3943999999997</v>
      </c>
      <c r="D11" s="52">
        <f>D12+D13+D14</f>
        <v>609.7754</v>
      </c>
      <c r="E11" s="52">
        <f>E12+E13+E14</f>
        <v>343.50960000000003</v>
      </c>
      <c r="F11" s="52">
        <f>F12+F13+F14</f>
        <v>201.7037</v>
      </c>
      <c r="G11" s="52">
        <f>G12+G13+G14</f>
        <v>1.8292</v>
      </c>
      <c r="H11" s="55">
        <f aca="true" t="shared" si="2" ref="H11:N11">H12+H13+H14</f>
        <v>8.2174</v>
      </c>
      <c r="I11" s="56">
        <f t="shared" si="2"/>
        <v>5.254</v>
      </c>
      <c r="J11" s="56">
        <f t="shared" si="2"/>
        <v>49.261500000000005</v>
      </c>
      <c r="K11" s="52">
        <f>K12+K13+K14</f>
        <v>2171.7102999999997</v>
      </c>
      <c r="L11" s="56">
        <f t="shared" si="2"/>
        <v>1868.3600000000001</v>
      </c>
      <c r="M11" s="56">
        <f t="shared" si="2"/>
        <v>131.3774</v>
      </c>
      <c r="N11" s="52">
        <f t="shared" si="2"/>
        <v>163.82979999999998</v>
      </c>
      <c r="O11" s="133" t="s">
        <v>30</v>
      </c>
      <c r="P11" s="143" t="s">
        <v>140</v>
      </c>
      <c r="Q11" s="55">
        <f>Q12+Q13+Q14</f>
        <v>7.4144000000000005</v>
      </c>
      <c r="R11" s="1" t="s">
        <v>24</v>
      </c>
      <c r="S11" s="1" t="s">
        <v>24</v>
      </c>
      <c r="T11" s="1" t="s">
        <v>24</v>
      </c>
      <c r="U11" s="52">
        <f>U12+U13+U14</f>
        <v>0.7287</v>
      </c>
      <c r="V11" s="52">
        <f t="shared" si="1"/>
        <v>287.7796</v>
      </c>
      <c r="W11" s="52">
        <f>W12+W13+W14</f>
        <v>12.386</v>
      </c>
      <c r="X11" s="55">
        <f aca="true" t="shared" si="3" ref="X11:AD11">X12+X13+X14</f>
        <v>138.7766</v>
      </c>
      <c r="Y11" s="52">
        <f t="shared" si="3"/>
        <v>127.637</v>
      </c>
      <c r="Z11" s="1" t="s">
        <v>24</v>
      </c>
      <c r="AA11" s="52">
        <f t="shared" si="3"/>
        <v>8.98</v>
      </c>
      <c r="AB11" s="52">
        <f t="shared" si="3"/>
        <v>164.1291</v>
      </c>
      <c r="AC11" s="52">
        <f t="shared" si="3"/>
        <v>27.985599999999998</v>
      </c>
      <c r="AD11" s="52">
        <f t="shared" si="3"/>
        <v>136.14350000000002</v>
      </c>
    </row>
    <row r="12" spans="1:30" s="50" customFormat="1" ht="29.25" customHeight="1">
      <c r="A12" s="134"/>
      <c r="B12" s="141" t="s">
        <v>140</v>
      </c>
      <c r="C12" s="52">
        <f>D12+K12+V12+AB12</f>
        <v>767.5792999999999</v>
      </c>
      <c r="D12" s="52">
        <f>SUM(E12:J12)</f>
        <v>280.5882</v>
      </c>
      <c r="E12" s="52">
        <v>52.2219</v>
      </c>
      <c r="F12" s="52">
        <v>168.7003</v>
      </c>
      <c r="G12" s="52">
        <v>0.1652</v>
      </c>
      <c r="H12" s="55">
        <v>8.2174</v>
      </c>
      <c r="I12" s="1">
        <v>5.254</v>
      </c>
      <c r="J12" s="52">
        <v>46.0294</v>
      </c>
      <c r="K12" s="52">
        <f>L12+M12+N12+Q12+R12+S12+T12+U12</f>
        <v>189.95829999999998</v>
      </c>
      <c r="L12" s="52">
        <v>86.468</v>
      </c>
      <c r="M12" s="52">
        <v>66.0739</v>
      </c>
      <c r="N12" s="52">
        <v>36.6363</v>
      </c>
      <c r="O12" s="132"/>
      <c r="P12" s="143" t="s">
        <v>143</v>
      </c>
      <c r="Q12" s="3">
        <v>0.2864</v>
      </c>
      <c r="R12" s="1" t="s">
        <v>24</v>
      </c>
      <c r="S12" s="1" t="s">
        <v>24</v>
      </c>
      <c r="T12" s="1" t="s">
        <v>24</v>
      </c>
      <c r="U12" s="1">
        <v>0.4937</v>
      </c>
      <c r="V12" s="52">
        <f t="shared" si="1"/>
        <v>233.1137</v>
      </c>
      <c r="W12" s="52">
        <v>9.577</v>
      </c>
      <c r="X12" s="55">
        <v>133.4347</v>
      </c>
      <c r="Y12" s="52">
        <v>84.794</v>
      </c>
      <c r="Z12" s="1" t="s">
        <v>24</v>
      </c>
      <c r="AA12" s="52">
        <v>5.308</v>
      </c>
      <c r="AB12" s="52">
        <f>AC12+AD12</f>
        <v>63.9191</v>
      </c>
      <c r="AC12" s="52">
        <v>26.4636</v>
      </c>
      <c r="AD12" s="52">
        <v>37.4555</v>
      </c>
    </row>
    <row r="13" spans="1:30" s="50" customFormat="1" ht="29.25" customHeight="1">
      <c r="A13" s="134"/>
      <c r="B13" s="141" t="s">
        <v>132</v>
      </c>
      <c r="C13" s="52">
        <f>D13+K13+V13+AB13</f>
        <v>2461.4159999999997</v>
      </c>
      <c r="D13" s="52">
        <f>SUM(E13:J13)</f>
        <v>327.709</v>
      </c>
      <c r="E13" s="52">
        <v>290.889</v>
      </c>
      <c r="F13" s="52">
        <v>33.002</v>
      </c>
      <c r="G13" s="52">
        <v>1.664</v>
      </c>
      <c r="H13" s="3" t="s">
        <v>24</v>
      </c>
      <c r="I13" s="1" t="s">
        <v>24</v>
      </c>
      <c r="J13" s="1">
        <v>2.154</v>
      </c>
      <c r="K13" s="52">
        <f>L13+M13+N13+Q13+R13+S13+T13+U13</f>
        <v>1979.0759999999998</v>
      </c>
      <c r="L13" s="52">
        <v>1780.059</v>
      </c>
      <c r="M13" s="52">
        <v>64.497</v>
      </c>
      <c r="N13" s="52">
        <v>127.157</v>
      </c>
      <c r="O13" s="132"/>
      <c r="P13" s="143" t="s">
        <v>144</v>
      </c>
      <c r="Q13" s="55">
        <v>7.128</v>
      </c>
      <c r="R13" s="1" t="s">
        <v>24</v>
      </c>
      <c r="S13" s="1" t="s">
        <v>24</v>
      </c>
      <c r="T13" s="1" t="s">
        <v>24</v>
      </c>
      <c r="U13" s="52">
        <v>0.235</v>
      </c>
      <c r="V13" s="52">
        <f t="shared" si="1"/>
        <v>54.421</v>
      </c>
      <c r="W13" s="52">
        <v>2.809</v>
      </c>
      <c r="X13" s="55">
        <v>5.097</v>
      </c>
      <c r="Y13" s="52">
        <v>42.843</v>
      </c>
      <c r="Z13" s="1" t="s">
        <v>24</v>
      </c>
      <c r="AA13" s="52">
        <v>3.672</v>
      </c>
      <c r="AB13" s="52">
        <f>AC13+AD13</f>
        <v>100.21000000000001</v>
      </c>
      <c r="AC13" s="1">
        <v>1.522</v>
      </c>
      <c r="AD13" s="52">
        <v>98.688</v>
      </c>
    </row>
    <row r="14" spans="1:30" s="50" customFormat="1" ht="29.25" customHeight="1" thickBot="1">
      <c r="A14" s="135"/>
      <c r="B14" s="142" t="s">
        <v>133</v>
      </c>
      <c r="C14" s="57">
        <f>D14+K14+V14+AB14</f>
        <v>4.399100000000001</v>
      </c>
      <c r="D14" s="57">
        <f>SUM(E14:J14)</f>
        <v>1.4782000000000002</v>
      </c>
      <c r="E14" s="57">
        <v>0.3987</v>
      </c>
      <c r="F14" s="57">
        <v>0.0014</v>
      </c>
      <c r="G14" s="6" t="s">
        <v>24</v>
      </c>
      <c r="H14" s="7" t="s">
        <v>24</v>
      </c>
      <c r="I14" s="6" t="s">
        <v>24</v>
      </c>
      <c r="J14" s="57">
        <v>1.0781</v>
      </c>
      <c r="K14" s="57">
        <f>L14+M14+N14+Q14+R14+S14+T14+U14</f>
        <v>2.676</v>
      </c>
      <c r="L14" s="57">
        <v>1.833</v>
      </c>
      <c r="M14" s="57">
        <v>0.8065</v>
      </c>
      <c r="N14" s="57">
        <v>0.0365</v>
      </c>
      <c r="O14" s="144"/>
      <c r="P14" s="140" t="s">
        <v>141</v>
      </c>
      <c r="Q14" s="7" t="s">
        <v>24</v>
      </c>
      <c r="R14" s="6" t="s">
        <v>24</v>
      </c>
      <c r="S14" s="6" t="s">
        <v>24</v>
      </c>
      <c r="T14" s="6" t="s">
        <v>24</v>
      </c>
      <c r="U14" s="6" t="s">
        <v>24</v>
      </c>
      <c r="V14" s="57">
        <f t="shared" si="1"/>
        <v>0.2449</v>
      </c>
      <c r="W14" s="6" t="s">
        <v>24</v>
      </c>
      <c r="X14" s="8">
        <v>0.2449</v>
      </c>
      <c r="Y14" s="6" t="s">
        <v>24</v>
      </c>
      <c r="Z14" s="6" t="s">
        <v>24</v>
      </c>
      <c r="AA14" s="6" t="s">
        <v>24</v>
      </c>
      <c r="AB14" s="57">
        <f>AC14+AD14</f>
        <v>0</v>
      </c>
      <c r="AC14" s="6" t="s">
        <v>24</v>
      </c>
      <c r="AD14" s="6" t="s">
        <v>24</v>
      </c>
    </row>
    <row r="15" spans="1:30" ht="24" customHeight="1">
      <c r="A15" s="364" t="s">
        <v>33</v>
      </c>
      <c r="B15" s="364"/>
      <c r="C15" s="364"/>
      <c r="D15" s="364"/>
      <c r="E15" s="364"/>
      <c r="F15" s="364"/>
      <c r="G15" s="364"/>
      <c r="H15" s="362" t="s">
        <v>122</v>
      </c>
      <c r="I15" s="362"/>
      <c r="J15" s="362"/>
      <c r="K15" s="362"/>
      <c r="L15" s="362"/>
      <c r="M15" s="362"/>
      <c r="N15" s="362"/>
      <c r="O15" s="364" t="s">
        <v>232</v>
      </c>
      <c r="P15" s="364"/>
      <c r="Q15" s="364"/>
      <c r="R15" s="364"/>
      <c r="S15" s="364"/>
      <c r="T15" s="364"/>
      <c r="U15" s="364"/>
      <c r="V15" s="364"/>
      <c r="W15" s="364"/>
      <c r="X15" s="367" t="s">
        <v>231</v>
      </c>
      <c r="Y15" s="367"/>
      <c r="Z15" s="367"/>
      <c r="AA15" s="367"/>
      <c r="AB15" s="367"/>
      <c r="AC15" s="367"/>
      <c r="AD15" s="367"/>
    </row>
    <row r="16" spans="1:30" ht="18.75" customHeight="1" thickBot="1">
      <c r="A16" s="34"/>
      <c r="B16" s="3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363" t="s">
        <v>23</v>
      </c>
      <c r="N16" s="363"/>
      <c r="O16" s="13"/>
      <c r="P16" s="13"/>
      <c r="Q16" s="13"/>
      <c r="R16" s="13"/>
      <c r="S16" s="13"/>
      <c r="T16" s="13"/>
      <c r="U16" s="13"/>
      <c r="V16" s="108"/>
      <c r="W16" s="13"/>
      <c r="X16" s="13"/>
      <c r="Y16" s="13"/>
      <c r="Z16" s="13"/>
      <c r="AA16" s="130"/>
      <c r="AB16" s="118"/>
      <c r="AC16" s="368" t="s">
        <v>23</v>
      </c>
      <c r="AD16" s="368"/>
    </row>
    <row r="17" spans="1:40" s="35" customFormat="1" ht="19.5" customHeight="1" thickBot="1">
      <c r="A17" s="336" t="s">
        <v>126</v>
      </c>
      <c r="B17" s="100" t="s">
        <v>21</v>
      </c>
      <c r="C17" s="327" t="s">
        <v>62</v>
      </c>
      <c r="D17" s="329" t="s">
        <v>120</v>
      </c>
      <c r="E17" s="330"/>
      <c r="F17" s="330"/>
      <c r="G17" s="330"/>
      <c r="H17" s="353" t="s">
        <v>121</v>
      </c>
      <c r="I17" s="353"/>
      <c r="J17" s="353"/>
      <c r="K17" s="353"/>
      <c r="L17" s="353"/>
      <c r="M17" s="353"/>
      <c r="N17" s="131"/>
      <c r="O17" s="356" t="s">
        <v>126</v>
      </c>
      <c r="P17" s="41" t="s">
        <v>21</v>
      </c>
      <c r="Q17" s="365" t="s">
        <v>35</v>
      </c>
      <c r="R17" s="366"/>
      <c r="S17" s="366"/>
      <c r="T17" s="366"/>
      <c r="U17" s="366"/>
      <c r="V17" s="366"/>
      <c r="W17" s="366"/>
      <c r="X17" s="42"/>
      <c r="Y17" s="43"/>
      <c r="Z17" s="42"/>
      <c r="AA17" s="42"/>
      <c r="AB17" s="42"/>
      <c r="AC17" s="106"/>
      <c r="AD17" s="349" t="s">
        <v>42</v>
      </c>
      <c r="AF17" s="39"/>
      <c r="AH17" s="39"/>
      <c r="AJ17" s="39"/>
      <c r="AL17" s="39"/>
      <c r="AN17" s="39"/>
    </row>
    <row r="18" spans="1:40" s="46" customFormat="1" ht="31.5" customHeight="1">
      <c r="A18" s="337"/>
      <c r="B18" s="101" t="s">
        <v>22</v>
      </c>
      <c r="C18" s="328"/>
      <c r="D18" s="76" t="s">
        <v>63</v>
      </c>
      <c r="E18" s="76" t="s">
        <v>43</v>
      </c>
      <c r="F18" s="76" t="s">
        <v>44</v>
      </c>
      <c r="G18" s="102" t="s">
        <v>45</v>
      </c>
      <c r="H18" s="354" t="s">
        <v>46</v>
      </c>
      <c r="I18" s="355"/>
      <c r="J18" s="76" t="s">
        <v>47</v>
      </c>
      <c r="K18" s="76" t="s">
        <v>48</v>
      </c>
      <c r="L18" s="76" t="s">
        <v>49</v>
      </c>
      <c r="M18" s="76" t="s">
        <v>50</v>
      </c>
      <c r="N18" s="76" t="s">
        <v>51</v>
      </c>
      <c r="O18" s="357"/>
      <c r="P18" s="90" t="s">
        <v>22</v>
      </c>
      <c r="Q18" s="77" t="s">
        <v>52</v>
      </c>
      <c r="R18" s="332" t="s">
        <v>53</v>
      </c>
      <c r="S18" s="333"/>
      <c r="T18" s="332" t="s">
        <v>54</v>
      </c>
      <c r="U18" s="333"/>
      <c r="V18" s="78" t="s">
        <v>55</v>
      </c>
      <c r="W18" s="79" t="s">
        <v>56</v>
      </c>
      <c r="X18" s="91" t="s">
        <v>57</v>
      </c>
      <c r="Y18" s="76" t="s">
        <v>58</v>
      </c>
      <c r="Z18" s="76" t="s">
        <v>59</v>
      </c>
      <c r="AA18" s="92" t="s">
        <v>127</v>
      </c>
      <c r="AB18" s="76" t="s">
        <v>60</v>
      </c>
      <c r="AC18" s="107" t="s">
        <v>61</v>
      </c>
      <c r="AD18" s="350"/>
      <c r="AF18" s="45"/>
      <c r="AH18" s="45"/>
      <c r="AJ18" s="45"/>
      <c r="AL18" s="45"/>
      <c r="AN18" s="45"/>
    </row>
    <row r="19" spans="1:40" s="88" customFormat="1" ht="30" customHeight="1" thickBot="1">
      <c r="A19" s="119" t="s">
        <v>124</v>
      </c>
      <c r="B19" s="103" t="s">
        <v>65</v>
      </c>
      <c r="C19" s="81" t="s">
        <v>66</v>
      </c>
      <c r="D19" s="82" t="s">
        <v>67</v>
      </c>
      <c r="E19" s="61" t="s">
        <v>97</v>
      </c>
      <c r="F19" s="62" t="s">
        <v>98</v>
      </c>
      <c r="G19" s="85" t="s">
        <v>99</v>
      </c>
      <c r="H19" s="358" t="s">
        <v>100</v>
      </c>
      <c r="I19" s="359"/>
      <c r="J19" s="84" t="s">
        <v>101</v>
      </c>
      <c r="K19" s="62" t="s">
        <v>102</v>
      </c>
      <c r="L19" s="62" t="s">
        <v>103</v>
      </c>
      <c r="M19" s="62" t="s">
        <v>104</v>
      </c>
      <c r="N19" s="85" t="s">
        <v>105</v>
      </c>
      <c r="O19" s="119" t="s">
        <v>124</v>
      </c>
      <c r="P19" s="103" t="s">
        <v>65</v>
      </c>
      <c r="Q19" s="61" t="s">
        <v>106</v>
      </c>
      <c r="R19" s="334" t="s">
        <v>107</v>
      </c>
      <c r="S19" s="335"/>
      <c r="T19" s="369" t="s">
        <v>108</v>
      </c>
      <c r="U19" s="359"/>
      <c r="V19" s="59" t="s">
        <v>109</v>
      </c>
      <c r="W19" s="104" t="s">
        <v>110</v>
      </c>
      <c r="X19" s="60" t="s">
        <v>111</v>
      </c>
      <c r="Y19" s="60" t="s">
        <v>112</v>
      </c>
      <c r="Z19" s="60" t="s">
        <v>113</v>
      </c>
      <c r="AA19" s="60" t="s">
        <v>114</v>
      </c>
      <c r="AB19" s="60" t="s">
        <v>115</v>
      </c>
      <c r="AC19" s="60" t="s">
        <v>116</v>
      </c>
      <c r="AD19" s="105" t="s">
        <v>117</v>
      </c>
      <c r="AF19" s="87"/>
      <c r="AH19" s="87"/>
      <c r="AJ19" s="87"/>
      <c r="AL19" s="87"/>
      <c r="AN19" s="87"/>
    </row>
    <row r="20" spans="1:30" s="14" customFormat="1" ht="27" customHeight="1">
      <c r="A20" s="285" t="s">
        <v>36</v>
      </c>
      <c r="B20" s="287" t="s">
        <v>135</v>
      </c>
      <c r="C20" s="16">
        <v>3249.142669</v>
      </c>
      <c r="D20" s="16">
        <v>2116.106947</v>
      </c>
      <c r="E20" s="16">
        <v>42.711991</v>
      </c>
      <c r="F20" s="16">
        <v>55.7021</v>
      </c>
      <c r="G20" s="16">
        <v>36.956719</v>
      </c>
      <c r="H20" s="360">
        <v>29.711</v>
      </c>
      <c r="I20" s="361"/>
      <c r="J20" s="16">
        <v>1408.555074</v>
      </c>
      <c r="K20" s="16">
        <v>0.852111</v>
      </c>
      <c r="L20" s="16" t="s">
        <v>26</v>
      </c>
      <c r="M20" s="16" t="s">
        <v>27</v>
      </c>
      <c r="N20" s="16">
        <v>1.2109999999999999</v>
      </c>
      <c r="O20" s="288" t="s">
        <v>28</v>
      </c>
      <c r="P20" s="287" t="s">
        <v>135</v>
      </c>
      <c r="Q20" s="16" t="s">
        <v>26</v>
      </c>
      <c r="R20" s="352">
        <v>88.59752999999999</v>
      </c>
      <c r="S20" s="331"/>
      <c r="T20" s="352">
        <v>92.797308</v>
      </c>
      <c r="U20" s="331"/>
      <c r="V20" s="16">
        <v>0.9907410000000001</v>
      </c>
      <c r="W20" s="16" t="s">
        <v>26</v>
      </c>
      <c r="X20" s="17" t="s">
        <v>26</v>
      </c>
      <c r="Y20" s="16">
        <v>0.107</v>
      </c>
      <c r="Z20" s="16">
        <v>31.160071</v>
      </c>
      <c r="AA20" s="16">
        <v>272.302357</v>
      </c>
      <c r="AB20" s="16">
        <v>54.451945</v>
      </c>
      <c r="AC20" s="16" t="s">
        <v>26</v>
      </c>
      <c r="AD20" s="16">
        <v>1133.0357219999999</v>
      </c>
    </row>
    <row r="21" spans="1:30" s="14" customFormat="1" ht="27" customHeight="1">
      <c r="A21" s="283"/>
      <c r="B21" s="143" t="s">
        <v>142</v>
      </c>
      <c r="C21" s="16">
        <v>971.015963</v>
      </c>
      <c r="D21" s="16">
        <v>410.37433100000004</v>
      </c>
      <c r="E21" s="16">
        <v>4.3298</v>
      </c>
      <c r="F21" s="16">
        <v>1.273</v>
      </c>
      <c r="G21" s="16" t="s">
        <v>26</v>
      </c>
      <c r="H21" s="360">
        <v>3.0061</v>
      </c>
      <c r="I21" s="361"/>
      <c r="J21" s="16">
        <v>40.657559</v>
      </c>
      <c r="K21" s="16">
        <v>0.852111</v>
      </c>
      <c r="L21" s="16" t="s">
        <v>26</v>
      </c>
      <c r="M21" s="16" t="s">
        <v>26</v>
      </c>
      <c r="N21" s="16">
        <v>0.261</v>
      </c>
      <c r="O21" s="283"/>
      <c r="P21" s="143" t="s">
        <v>142</v>
      </c>
      <c r="Q21" s="16" t="s">
        <v>26</v>
      </c>
      <c r="R21" s="352">
        <v>86.68493</v>
      </c>
      <c r="S21" s="331"/>
      <c r="T21" s="352">
        <v>22.716483</v>
      </c>
      <c r="U21" s="331"/>
      <c r="V21" s="16">
        <v>0.1174</v>
      </c>
      <c r="W21" s="16" t="s">
        <v>26</v>
      </c>
      <c r="X21" s="17" t="s">
        <v>26</v>
      </c>
      <c r="Y21" s="16" t="s">
        <v>26</v>
      </c>
      <c r="Z21" s="16">
        <v>29.595238</v>
      </c>
      <c r="AA21" s="16">
        <v>219.749888</v>
      </c>
      <c r="AB21" s="16">
        <v>1.130822</v>
      </c>
      <c r="AC21" s="16" t="s">
        <v>26</v>
      </c>
      <c r="AD21" s="16">
        <v>560.641632</v>
      </c>
    </row>
    <row r="22" spans="1:30" s="14" customFormat="1" ht="27" customHeight="1">
      <c r="A22" s="283"/>
      <c r="B22" s="143" t="s">
        <v>133</v>
      </c>
      <c r="C22" s="16">
        <v>2267.621032</v>
      </c>
      <c r="D22" s="16">
        <v>1701.785116</v>
      </c>
      <c r="E22" s="16">
        <v>38.373191</v>
      </c>
      <c r="F22" s="16">
        <v>54.3664</v>
      </c>
      <c r="G22" s="16">
        <v>36.956719</v>
      </c>
      <c r="H22" s="360">
        <v>26.7049</v>
      </c>
      <c r="I22" s="361"/>
      <c r="J22" s="16">
        <v>1366.461215</v>
      </c>
      <c r="K22" s="16" t="s">
        <v>26</v>
      </c>
      <c r="L22" s="16" t="s">
        <v>26</v>
      </c>
      <c r="M22" s="16" t="s">
        <v>26</v>
      </c>
      <c r="N22" s="16">
        <v>0.95</v>
      </c>
      <c r="O22" s="283"/>
      <c r="P22" s="143" t="s">
        <v>133</v>
      </c>
      <c r="Q22" s="16" t="s">
        <v>26</v>
      </c>
      <c r="R22" s="352">
        <v>1.6882</v>
      </c>
      <c r="S22" s="331"/>
      <c r="T22" s="352">
        <v>69.070025</v>
      </c>
      <c r="U22" s="331"/>
      <c r="V22" s="16">
        <v>0.873341</v>
      </c>
      <c r="W22" s="16" t="s">
        <v>26</v>
      </c>
      <c r="X22" s="17" t="s">
        <v>26</v>
      </c>
      <c r="Y22" s="16">
        <v>0.107</v>
      </c>
      <c r="Z22" s="16">
        <v>0.486733</v>
      </c>
      <c r="AA22" s="16">
        <v>52.426269</v>
      </c>
      <c r="AB22" s="16">
        <v>53.321123</v>
      </c>
      <c r="AC22" s="16" t="s">
        <v>26</v>
      </c>
      <c r="AD22" s="16">
        <v>565.835916</v>
      </c>
    </row>
    <row r="23" spans="1:30" s="14" customFormat="1" ht="27" customHeight="1">
      <c r="A23" s="284"/>
      <c r="B23" s="139" t="s">
        <v>141</v>
      </c>
      <c r="C23" s="16">
        <v>10.505673999999999</v>
      </c>
      <c r="D23" s="16">
        <v>3.9475</v>
      </c>
      <c r="E23" s="16">
        <v>0.009</v>
      </c>
      <c r="F23" s="16">
        <v>0.0627</v>
      </c>
      <c r="G23" s="16" t="s">
        <v>26</v>
      </c>
      <c r="H23" s="360" t="s">
        <v>26</v>
      </c>
      <c r="I23" s="361"/>
      <c r="J23" s="16">
        <v>1.4363</v>
      </c>
      <c r="K23" s="16" t="s">
        <v>26</v>
      </c>
      <c r="L23" s="16" t="s">
        <v>26</v>
      </c>
      <c r="M23" s="16" t="s">
        <v>26</v>
      </c>
      <c r="N23" s="16" t="s">
        <v>26</v>
      </c>
      <c r="O23" s="284"/>
      <c r="P23" s="139" t="s">
        <v>141</v>
      </c>
      <c r="Q23" s="16" t="s">
        <v>26</v>
      </c>
      <c r="R23" s="352">
        <v>0.2244</v>
      </c>
      <c r="S23" s="331"/>
      <c r="T23" s="352">
        <v>1.0108</v>
      </c>
      <c r="U23" s="331"/>
      <c r="V23" s="16" t="s">
        <v>26</v>
      </c>
      <c r="W23" s="16" t="s">
        <v>26</v>
      </c>
      <c r="X23" s="17" t="s">
        <v>26</v>
      </c>
      <c r="Y23" s="16" t="s">
        <v>26</v>
      </c>
      <c r="Z23" s="16">
        <v>1.0781</v>
      </c>
      <c r="AA23" s="16">
        <v>0.1262</v>
      </c>
      <c r="AB23" s="16" t="s">
        <v>26</v>
      </c>
      <c r="AC23" s="16" t="s">
        <v>26</v>
      </c>
      <c r="AD23" s="16">
        <v>6.558174</v>
      </c>
    </row>
    <row r="24" spans="1:30" ht="27" customHeight="1">
      <c r="A24" s="286" t="s">
        <v>37</v>
      </c>
      <c r="B24" s="281" t="s">
        <v>138</v>
      </c>
      <c r="C24" s="265">
        <v>3249.142669</v>
      </c>
      <c r="D24" s="18">
        <f>SUM(D25:D27)</f>
        <v>1577.009</v>
      </c>
      <c r="E24" s="18">
        <f>SUM(E25:E27)</f>
        <v>42.711999999999996</v>
      </c>
      <c r="F24" s="18">
        <f>SUM(F25:F27)</f>
        <v>55.737700000000004</v>
      </c>
      <c r="G24" s="18">
        <f>SUM(G25:G27)</f>
        <v>36.9567</v>
      </c>
      <c r="H24" s="348">
        <v>29.7868</v>
      </c>
      <c r="I24" s="347"/>
      <c r="J24" s="18">
        <v>1409.7527</v>
      </c>
      <c r="K24" s="18">
        <v>0.8521</v>
      </c>
      <c r="L24" s="19" t="s">
        <v>27</v>
      </c>
      <c r="M24" s="19" t="s">
        <v>27</v>
      </c>
      <c r="N24" s="18">
        <f>SUM(N25:N27)</f>
        <v>1.2109999999999999</v>
      </c>
      <c r="O24" s="282" t="s">
        <v>157</v>
      </c>
      <c r="P24" s="143" t="s">
        <v>135</v>
      </c>
      <c r="Q24" s="19" t="s">
        <v>27</v>
      </c>
      <c r="R24" s="346">
        <f>SUM(R25:R27)</f>
        <v>94.5795</v>
      </c>
      <c r="S24" s="347"/>
      <c r="T24" s="346">
        <f>SUM(T25:T27)</f>
        <v>94.2222</v>
      </c>
      <c r="U24" s="347"/>
      <c r="V24" s="18">
        <f>SUM(V25:V27)</f>
        <v>0.9906999999999999</v>
      </c>
      <c r="W24" s="19" t="s">
        <v>24</v>
      </c>
      <c r="X24" s="20" t="s">
        <v>27</v>
      </c>
      <c r="Y24" s="18">
        <f>SUM(Y25:Y27)</f>
        <v>0.107</v>
      </c>
      <c r="Z24" s="18">
        <f>SUM(Z25:Z27)</f>
        <v>33.771699999999996</v>
      </c>
      <c r="AA24" s="21">
        <f>SUM(AA25:AA27)</f>
        <v>271.4293</v>
      </c>
      <c r="AB24" s="18">
        <f>SUM(AB25:AB27)</f>
        <v>57.7538</v>
      </c>
      <c r="AC24" s="19" t="s">
        <v>24</v>
      </c>
      <c r="AD24" s="18">
        <f>SUM(AD25:AD27)</f>
        <v>1118.9076</v>
      </c>
    </row>
    <row r="25" spans="1:30" ht="27" customHeight="1">
      <c r="A25" s="283"/>
      <c r="B25" s="143" t="s">
        <v>132</v>
      </c>
      <c r="C25" s="265">
        <v>971.015963</v>
      </c>
      <c r="D25" s="18">
        <f>SUM(E25:N25)</f>
        <v>50.29650000000001</v>
      </c>
      <c r="E25" s="19">
        <v>4.4026</v>
      </c>
      <c r="F25" s="19">
        <v>1.383</v>
      </c>
      <c r="G25" s="19" t="s">
        <v>27</v>
      </c>
      <c r="H25" s="348">
        <v>3.0099</v>
      </c>
      <c r="I25" s="347"/>
      <c r="J25" s="19">
        <v>40.3879</v>
      </c>
      <c r="K25" s="19">
        <v>0.8521</v>
      </c>
      <c r="L25" s="19" t="s">
        <v>27</v>
      </c>
      <c r="M25" s="19" t="s">
        <v>27</v>
      </c>
      <c r="N25" s="19">
        <v>0.261</v>
      </c>
      <c r="O25" s="283"/>
      <c r="P25" s="143" t="s">
        <v>142</v>
      </c>
      <c r="Q25" s="19" t="s">
        <v>24</v>
      </c>
      <c r="R25" s="346">
        <v>88.7067</v>
      </c>
      <c r="S25" s="347"/>
      <c r="T25" s="346">
        <v>23.3908</v>
      </c>
      <c r="U25" s="347"/>
      <c r="V25" s="19">
        <v>0.1174</v>
      </c>
      <c r="W25" s="19" t="s">
        <v>24</v>
      </c>
      <c r="X25" s="20" t="s">
        <v>24</v>
      </c>
      <c r="Y25" s="19" t="s">
        <v>24</v>
      </c>
      <c r="Z25" s="19">
        <v>32.2069</v>
      </c>
      <c r="AA25" s="19">
        <v>219.788</v>
      </c>
      <c r="AB25" s="19">
        <v>1.1308</v>
      </c>
      <c r="AC25" s="19" t="s">
        <v>24</v>
      </c>
      <c r="AD25" s="19">
        <v>556.8245</v>
      </c>
    </row>
    <row r="26" spans="1:30" ht="27" customHeight="1">
      <c r="A26" s="283"/>
      <c r="B26" s="141" t="s">
        <v>133</v>
      </c>
      <c r="C26" s="265">
        <v>2267.621032</v>
      </c>
      <c r="D26" s="18">
        <f>SUM(E26:N26)</f>
        <v>1525.4056</v>
      </c>
      <c r="E26" s="19">
        <v>38.1875</v>
      </c>
      <c r="F26" s="19">
        <v>54.292</v>
      </c>
      <c r="G26" s="19">
        <v>36.9567</v>
      </c>
      <c r="H26" s="348">
        <v>26.7769</v>
      </c>
      <c r="I26" s="347"/>
      <c r="J26" s="19">
        <v>1368.2425</v>
      </c>
      <c r="K26" s="19" t="s">
        <v>27</v>
      </c>
      <c r="L26" s="19" t="s">
        <v>27</v>
      </c>
      <c r="M26" s="19" t="s">
        <v>27</v>
      </c>
      <c r="N26" s="19">
        <v>0.95</v>
      </c>
      <c r="O26" s="283"/>
      <c r="P26" s="143" t="s">
        <v>133</v>
      </c>
      <c r="Q26" s="19" t="s">
        <v>24</v>
      </c>
      <c r="R26" s="346">
        <v>2.5117</v>
      </c>
      <c r="S26" s="347"/>
      <c r="T26" s="346">
        <v>69.8206</v>
      </c>
      <c r="U26" s="347"/>
      <c r="V26" s="19">
        <v>0.8733</v>
      </c>
      <c r="W26" s="19" t="s">
        <v>24</v>
      </c>
      <c r="X26" s="20" t="s">
        <v>24</v>
      </c>
      <c r="Y26" s="19" t="s">
        <v>24</v>
      </c>
      <c r="Z26" s="19">
        <v>0.4867</v>
      </c>
      <c r="AA26" s="19">
        <v>51.5151</v>
      </c>
      <c r="AB26" s="19">
        <v>56.623</v>
      </c>
      <c r="AC26" s="31" t="s">
        <v>24</v>
      </c>
      <c r="AD26" s="20">
        <v>556.9431</v>
      </c>
    </row>
    <row r="27" spans="1:30" s="5" customFormat="1" ht="27" customHeight="1">
      <c r="A27" s="318"/>
      <c r="B27" s="139" t="s">
        <v>136</v>
      </c>
      <c r="C27" s="319">
        <v>10.505673999999999</v>
      </c>
      <c r="D27" s="18">
        <f>SUM(E27:N27)</f>
        <v>1.3069000000000002</v>
      </c>
      <c r="E27" s="19">
        <v>0.1219</v>
      </c>
      <c r="F27" s="19">
        <v>0.0627</v>
      </c>
      <c r="G27" s="19" t="s">
        <v>27</v>
      </c>
      <c r="H27" s="348" t="s">
        <v>27</v>
      </c>
      <c r="I27" s="347"/>
      <c r="J27" s="19">
        <v>1.1223</v>
      </c>
      <c r="K27" s="19" t="s">
        <v>27</v>
      </c>
      <c r="L27" s="19" t="s">
        <v>27</v>
      </c>
      <c r="M27" s="19" t="s">
        <v>27</v>
      </c>
      <c r="N27" s="19" t="s">
        <v>27</v>
      </c>
      <c r="O27" s="284"/>
      <c r="P27" s="139" t="s">
        <v>141</v>
      </c>
      <c r="Q27" s="31" t="s">
        <v>24</v>
      </c>
      <c r="R27" s="348">
        <v>3.3611</v>
      </c>
      <c r="S27" s="347"/>
      <c r="T27" s="346">
        <v>1.0108</v>
      </c>
      <c r="U27" s="347"/>
      <c r="V27" s="20" t="s">
        <v>24</v>
      </c>
      <c r="W27" s="19" t="s">
        <v>24</v>
      </c>
      <c r="X27" s="20" t="s">
        <v>24</v>
      </c>
      <c r="Y27" s="19">
        <v>0.107</v>
      </c>
      <c r="Z27" s="19">
        <v>1.0781</v>
      </c>
      <c r="AA27" s="19">
        <v>0.1262</v>
      </c>
      <c r="AB27" s="19" t="s">
        <v>24</v>
      </c>
      <c r="AC27" s="31" t="s">
        <v>24</v>
      </c>
      <c r="AD27" s="20">
        <v>5.14</v>
      </c>
    </row>
    <row r="28" spans="1:30" s="14" customFormat="1" ht="36.75" customHeight="1">
      <c r="A28" s="127" t="s">
        <v>38</v>
      </c>
      <c r="B28" s="281" t="s">
        <v>138</v>
      </c>
      <c r="C28" s="22">
        <v>3245.98399</v>
      </c>
      <c r="D28" s="22">
        <v>2121.404222</v>
      </c>
      <c r="E28" s="22">
        <v>42.405191</v>
      </c>
      <c r="F28" s="22">
        <v>55.702099999999994</v>
      </c>
      <c r="G28" s="22">
        <v>36.956719</v>
      </c>
      <c r="I28" s="23">
        <v>29.697</v>
      </c>
      <c r="J28" s="22">
        <v>1413.537826</v>
      </c>
      <c r="K28" s="22">
        <v>0.852111</v>
      </c>
      <c r="L28" s="22">
        <v>0</v>
      </c>
      <c r="M28" s="22">
        <v>0</v>
      </c>
      <c r="N28" s="22">
        <v>1.2109999999999999</v>
      </c>
      <c r="O28" s="127" t="s">
        <v>139</v>
      </c>
      <c r="P28" s="306" t="s">
        <v>138</v>
      </c>
      <c r="Q28" s="32">
        <v>0</v>
      </c>
      <c r="R28" s="317"/>
      <c r="S28" s="23">
        <v>88.672303</v>
      </c>
      <c r="T28" s="325"/>
      <c r="U28" s="23">
        <v>93.545208</v>
      </c>
      <c r="V28" s="29">
        <v>0.9907410000000001</v>
      </c>
      <c r="W28" s="22">
        <v>0</v>
      </c>
      <c r="X28" s="23">
        <v>0</v>
      </c>
      <c r="Y28" s="22">
        <v>0.107</v>
      </c>
      <c r="Z28" s="22">
        <v>31.160071</v>
      </c>
      <c r="AA28" s="22">
        <v>273.34475599999996</v>
      </c>
      <c r="AB28" s="22">
        <v>53.222196000000004</v>
      </c>
      <c r="AC28" s="32">
        <v>0</v>
      </c>
      <c r="AD28" s="29">
        <v>1124.579768</v>
      </c>
    </row>
    <row r="29" spans="1:30" s="14" customFormat="1" ht="36.75" customHeight="1">
      <c r="A29" s="126"/>
      <c r="B29" s="143" t="s">
        <v>132</v>
      </c>
      <c r="C29" s="22">
        <v>980.8097560000001</v>
      </c>
      <c r="D29" s="22">
        <v>421.14180100000004</v>
      </c>
      <c r="E29" s="22">
        <v>4.0414</v>
      </c>
      <c r="F29" s="22">
        <v>1.4203</v>
      </c>
      <c r="G29" s="22">
        <v>0</v>
      </c>
      <c r="I29" s="23">
        <v>3.0061</v>
      </c>
      <c r="J29" s="22">
        <v>50.730159</v>
      </c>
      <c r="K29" s="22">
        <v>0.852111</v>
      </c>
      <c r="L29" s="22">
        <v>0</v>
      </c>
      <c r="M29" s="22">
        <v>0</v>
      </c>
      <c r="N29" s="22">
        <v>0.261</v>
      </c>
      <c r="O29" s="128"/>
      <c r="P29" s="303" t="s">
        <v>132</v>
      </c>
      <c r="Q29" s="32">
        <v>0</v>
      </c>
      <c r="R29" s="317"/>
      <c r="S29" s="23">
        <v>86.791903</v>
      </c>
      <c r="T29" s="325"/>
      <c r="U29" s="23">
        <v>23.528083</v>
      </c>
      <c r="V29" s="29">
        <v>0.1174</v>
      </c>
      <c r="W29" s="22">
        <v>0</v>
      </c>
      <c r="X29" s="23">
        <v>0</v>
      </c>
      <c r="Y29" s="22">
        <v>0</v>
      </c>
      <c r="Z29" s="22">
        <v>29.595238</v>
      </c>
      <c r="AA29" s="22">
        <v>219.971387</v>
      </c>
      <c r="AB29" s="22">
        <v>0.82672</v>
      </c>
      <c r="AC29" s="32">
        <v>0</v>
      </c>
      <c r="AD29" s="29">
        <v>559.667955</v>
      </c>
    </row>
    <row r="30" spans="1:30" s="14" customFormat="1" ht="36.75" customHeight="1">
      <c r="A30" s="126"/>
      <c r="B30" s="141" t="s">
        <v>133</v>
      </c>
      <c r="C30" s="22">
        <v>2258.322962</v>
      </c>
      <c r="D30" s="22">
        <v>1697.696721</v>
      </c>
      <c r="E30" s="22">
        <v>38.363791</v>
      </c>
      <c r="F30" s="22">
        <v>54.2191</v>
      </c>
      <c r="G30" s="22">
        <v>36.956719</v>
      </c>
      <c r="I30" s="23">
        <v>26.6909</v>
      </c>
      <c r="J30" s="22">
        <v>1362.734067</v>
      </c>
      <c r="K30" s="22">
        <v>0</v>
      </c>
      <c r="L30" s="22">
        <v>0</v>
      </c>
      <c r="M30" s="22">
        <v>0</v>
      </c>
      <c r="N30" s="22">
        <v>0.95</v>
      </c>
      <c r="O30" s="126"/>
      <c r="P30" s="304" t="s">
        <v>133</v>
      </c>
      <c r="Q30" s="32">
        <v>0</v>
      </c>
      <c r="R30" s="317"/>
      <c r="S30" s="23">
        <v>1.6661</v>
      </c>
      <c r="T30" s="325"/>
      <c r="U30" s="23">
        <v>69.006325</v>
      </c>
      <c r="V30" s="29">
        <v>0.873341</v>
      </c>
      <c r="W30" s="22">
        <v>0</v>
      </c>
      <c r="X30" s="23">
        <v>0</v>
      </c>
      <c r="Y30" s="22">
        <v>0.107</v>
      </c>
      <c r="Z30" s="22">
        <v>0.486733</v>
      </c>
      <c r="AA30" s="22">
        <v>53.247169</v>
      </c>
      <c r="AB30" s="22">
        <v>52.395476</v>
      </c>
      <c r="AC30" s="32">
        <v>0</v>
      </c>
      <c r="AD30" s="29">
        <v>560.626241</v>
      </c>
    </row>
    <row r="31" spans="1:30" s="14" customFormat="1" ht="36.75" customHeight="1" thickBot="1">
      <c r="A31" s="264"/>
      <c r="B31" s="140" t="s">
        <v>226</v>
      </c>
      <c r="C31" s="320">
        <v>6.851272</v>
      </c>
      <c r="D31" s="320">
        <v>2.5656999999999996</v>
      </c>
      <c r="E31" s="320">
        <v>0</v>
      </c>
      <c r="F31" s="320">
        <v>0.0627</v>
      </c>
      <c r="G31" s="320">
        <v>0</v>
      </c>
      <c r="H31" s="321"/>
      <c r="I31" s="322">
        <v>0</v>
      </c>
      <c r="J31" s="320">
        <v>0.0736</v>
      </c>
      <c r="K31" s="320">
        <v>0</v>
      </c>
      <c r="L31" s="320">
        <v>0</v>
      </c>
      <c r="M31" s="320">
        <v>0</v>
      </c>
      <c r="N31" s="320">
        <v>0</v>
      </c>
      <c r="O31" s="129"/>
      <c r="P31" s="307" t="s">
        <v>226</v>
      </c>
      <c r="Q31" s="324">
        <v>0</v>
      </c>
      <c r="R31" s="321"/>
      <c r="S31" s="322">
        <v>0.2143</v>
      </c>
      <c r="T31" s="326"/>
      <c r="U31" s="322">
        <v>1.0108</v>
      </c>
      <c r="V31" s="323">
        <v>0</v>
      </c>
      <c r="W31" s="320">
        <v>0</v>
      </c>
      <c r="X31" s="322">
        <v>0</v>
      </c>
      <c r="Y31" s="320">
        <v>0</v>
      </c>
      <c r="Z31" s="320">
        <v>1.0781</v>
      </c>
      <c r="AA31" s="320">
        <v>0.1262</v>
      </c>
      <c r="AB31" s="320">
        <v>0</v>
      </c>
      <c r="AC31" s="324">
        <v>0</v>
      </c>
      <c r="AD31" s="323">
        <v>4.285572</v>
      </c>
    </row>
    <row r="32" spans="1:2" ht="16.5">
      <c r="A32" s="351" t="s">
        <v>41</v>
      </c>
      <c r="B32" s="351"/>
    </row>
  </sheetData>
  <mergeCells count="61">
    <mergeCell ref="A15:G15"/>
    <mergeCell ref="A4:A5"/>
    <mergeCell ref="K4:N4"/>
    <mergeCell ref="AB4:AD4"/>
    <mergeCell ref="Q4:U4"/>
    <mergeCell ref="X4:AA4"/>
    <mergeCell ref="D4:G4"/>
    <mergeCell ref="H4:J4"/>
    <mergeCell ref="V4:W4"/>
    <mergeCell ref="C4:C5"/>
    <mergeCell ref="O4:O5"/>
    <mergeCell ref="AC3:AD3"/>
    <mergeCell ref="A1:G1"/>
    <mergeCell ref="H1:O1"/>
    <mergeCell ref="A2:G2"/>
    <mergeCell ref="H2:N2"/>
    <mergeCell ref="X2:AD2"/>
    <mergeCell ref="O2:W2"/>
    <mergeCell ref="H21:I21"/>
    <mergeCell ref="H22:I22"/>
    <mergeCell ref="H23:I23"/>
    <mergeCell ref="X15:AD15"/>
    <mergeCell ref="AC16:AD16"/>
    <mergeCell ref="T18:U18"/>
    <mergeCell ref="T19:U19"/>
    <mergeCell ref="T20:U20"/>
    <mergeCell ref="T21:U21"/>
    <mergeCell ref="T22:U22"/>
    <mergeCell ref="O17:O18"/>
    <mergeCell ref="H19:I19"/>
    <mergeCell ref="H20:I20"/>
    <mergeCell ref="H15:N15"/>
    <mergeCell ref="M16:N16"/>
    <mergeCell ref="O15:W15"/>
    <mergeCell ref="Q17:W17"/>
    <mergeCell ref="C17:C18"/>
    <mergeCell ref="D17:G17"/>
    <mergeCell ref="H17:M17"/>
    <mergeCell ref="H18:I18"/>
    <mergeCell ref="AD17:AD18"/>
    <mergeCell ref="A32:B32"/>
    <mergeCell ref="T23:U23"/>
    <mergeCell ref="R18:S18"/>
    <mergeCell ref="R19:S19"/>
    <mergeCell ref="R20:S20"/>
    <mergeCell ref="R22:S22"/>
    <mergeCell ref="R21:S21"/>
    <mergeCell ref="R23:S23"/>
    <mergeCell ref="A17:A18"/>
    <mergeCell ref="H24:I24"/>
    <mergeCell ref="H25:I25"/>
    <mergeCell ref="H26:I26"/>
    <mergeCell ref="H27:I27"/>
    <mergeCell ref="R24:S24"/>
    <mergeCell ref="R25:S25"/>
    <mergeCell ref="R26:S26"/>
    <mergeCell ref="R27:S27"/>
    <mergeCell ref="T24:U24"/>
    <mergeCell ref="T25:U25"/>
    <mergeCell ref="T26:U26"/>
    <mergeCell ref="T27:U27"/>
  </mergeCells>
  <printOptions horizontalCentered="1"/>
  <pageMargins left="0.3937007874015748" right="0.3937007874015748" top="0.31496062992125984" bottom="0.3937007874015748" header="0.5905511811023623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26"/>
  <sheetViews>
    <sheetView showGridLines="0" view="pageBreakPreview" zoomScale="75" zoomScaleSheetLayoutView="75" workbookViewId="0" topLeftCell="A1">
      <selection activeCell="H2" sqref="H2"/>
    </sheetView>
  </sheetViews>
  <sheetFormatPr defaultColWidth="10.796875" defaultRowHeight="15"/>
  <cols>
    <col min="1" max="1" width="10.19921875" style="10" customWidth="1"/>
    <col min="2" max="2" width="12.19921875" style="35" customWidth="1"/>
    <col min="3" max="3" width="9.3984375" style="11" customWidth="1"/>
    <col min="4" max="4" width="9.69921875" style="11" customWidth="1"/>
    <col min="5" max="5" width="9.796875" style="11" customWidth="1"/>
    <col min="6" max="6" width="12.296875" style="11" customWidth="1"/>
    <col min="7" max="7" width="12.19921875" style="11" customWidth="1"/>
    <col min="8" max="8" width="14.296875" style="11" customWidth="1"/>
    <col min="9" max="9" width="14.19921875" style="11" customWidth="1"/>
    <col min="10" max="10" width="11.69921875" style="11" customWidth="1"/>
    <col min="11" max="12" width="11.19921875" style="11" customWidth="1"/>
    <col min="13" max="13" width="12" style="11" customWidth="1"/>
    <col min="14" max="14" width="10.19921875" style="11" customWidth="1"/>
    <col min="15" max="15" width="12.19921875" style="11" customWidth="1"/>
    <col min="16" max="16" width="9.19921875" style="11" customWidth="1"/>
    <col min="17" max="17" width="9.8984375" style="11" customWidth="1"/>
    <col min="18" max="18" width="10.69921875" style="11" customWidth="1"/>
    <col min="19" max="19" width="9.09765625" style="11" customWidth="1"/>
    <col min="20" max="20" width="12.09765625" style="11" customWidth="1"/>
    <col min="21" max="21" width="12.3984375" style="11" customWidth="1"/>
    <col min="22" max="22" width="12.09765625" style="11" customWidth="1"/>
    <col min="23" max="23" width="9.59765625" style="11" customWidth="1"/>
    <col min="24" max="24" width="10" style="11" customWidth="1"/>
    <col min="25" max="25" width="12.19921875" style="11" customWidth="1"/>
    <col min="26" max="26" width="7.796875" style="11" customWidth="1"/>
    <col min="27" max="27" width="10.59765625" style="11" customWidth="1"/>
    <col min="28" max="16384" width="10.796875" style="2" customWidth="1"/>
  </cols>
  <sheetData>
    <row r="1" spans="2:27" ht="23.25" customHeight="1">
      <c r="B1" s="40" t="s">
        <v>233</v>
      </c>
      <c r="G1" s="12"/>
      <c r="H1" s="362" t="s">
        <v>123</v>
      </c>
      <c r="I1" s="362"/>
      <c r="J1" s="362"/>
      <c r="K1" s="362"/>
      <c r="L1" s="362"/>
      <c r="M1" s="362"/>
      <c r="N1" s="389" t="s">
        <v>34</v>
      </c>
      <c r="O1" s="389"/>
      <c r="P1" s="389"/>
      <c r="Q1" s="389"/>
      <c r="R1" s="389"/>
      <c r="S1" s="389"/>
      <c r="T1" s="389"/>
      <c r="U1" s="367" t="s">
        <v>123</v>
      </c>
      <c r="V1" s="367"/>
      <c r="W1" s="367"/>
      <c r="X1" s="367"/>
      <c r="Y1" s="367"/>
      <c r="Z1" s="367"/>
      <c r="AA1" s="367"/>
    </row>
    <row r="2" spans="1:27" ht="22.5" customHeight="1" thickBot="1">
      <c r="A2" s="34"/>
      <c r="B2" s="36"/>
      <c r="C2" s="13"/>
      <c r="D2" s="13"/>
      <c r="E2" s="13"/>
      <c r="F2" s="13"/>
      <c r="G2" s="13"/>
      <c r="H2" s="13"/>
      <c r="I2" s="13"/>
      <c r="J2" s="13"/>
      <c r="K2" s="13"/>
      <c r="L2" s="13"/>
      <c r="M2" s="112" t="s">
        <v>23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68" t="s">
        <v>23</v>
      </c>
      <c r="AA2" s="368"/>
    </row>
    <row r="3" spans="1:40" s="35" customFormat="1" ht="20.25" customHeight="1">
      <c r="A3" s="356" t="s">
        <v>126</v>
      </c>
      <c r="B3" s="100" t="s">
        <v>21</v>
      </c>
      <c r="C3" s="327" t="s">
        <v>62</v>
      </c>
      <c r="D3" s="329" t="s">
        <v>120</v>
      </c>
      <c r="E3" s="330"/>
      <c r="F3" s="330"/>
      <c r="G3" s="330"/>
      <c r="H3" s="353" t="s">
        <v>121</v>
      </c>
      <c r="I3" s="353"/>
      <c r="J3" s="353"/>
      <c r="K3" s="353"/>
      <c r="L3" s="353"/>
      <c r="M3" s="353"/>
      <c r="N3" s="336" t="s">
        <v>126</v>
      </c>
      <c r="O3" s="41" t="s">
        <v>21</v>
      </c>
      <c r="P3" s="390" t="s">
        <v>35</v>
      </c>
      <c r="Q3" s="391"/>
      <c r="R3" s="391"/>
      <c r="S3" s="391"/>
      <c r="T3" s="391"/>
      <c r="U3" s="42"/>
      <c r="V3" s="43"/>
      <c r="W3" s="42"/>
      <c r="X3" s="42"/>
      <c r="Y3" s="42"/>
      <c r="Z3" s="106"/>
      <c r="AA3" s="392" t="s">
        <v>42</v>
      </c>
      <c r="AB3" s="39"/>
      <c r="AD3" s="39"/>
      <c r="AF3" s="39"/>
      <c r="AH3" s="39"/>
      <c r="AJ3" s="39"/>
      <c r="AL3" s="39"/>
      <c r="AN3" s="39"/>
    </row>
    <row r="4" spans="1:40" s="46" customFormat="1" ht="33.75" customHeight="1">
      <c r="A4" s="357"/>
      <c r="B4" s="101" t="s">
        <v>22</v>
      </c>
      <c r="C4" s="328"/>
      <c r="D4" s="76" t="s">
        <v>63</v>
      </c>
      <c r="E4" s="76" t="s">
        <v>43</v>
      </c>
      <c r="F4" s="76" t="s">
        <v>44</v>
      </c>
      <c r="G4" s="102" t="s">
        <v>45</v>
      </c>
      <c r="H4" s="89" t="s">
        <v>46</v>
      </c>
      <c r="I4" s="76" t="s">
        <v>47</v>
      </c>
      <c r="J4" s="76" t="s">
        <v>48</v>
      </c>
      <c r="K4" s="76" t="s">
        <v>49</v>
      </c>
      <c r="L4" s="76" t="s">
        <v>50</v>
      </c>
      <c r="M4" s="76" t="s">
        <v>51</v>
      </c>
      <c r="N4" s="337"/>
      <c r="O4" s="90" t="s">
        <v>22</v>
      </c>
      <c r="P4" s="77" t="s">
        <v>52</v>
      </c>
      <c r="Q4" s="76" t="s">
        <v>53</v>
      </c>
      <c r="R4" s="76" t="s">
        <v>54</v>
      </c>
      <c r="S4" s="78" t="s">
        <v>55</v>
      </c>
      <c r="T4" s="79" t="s">
        <v>56</v>
      </c>
      <c r="U4" s="91" t="s">
        <v>57</v>
      </c>
      <c r="V4" s="76" t="s">
        <v>58</v>
      </c>
      <c r="W4" s="76" t="s">
        <v>59</v>
      </c>
      <c r="X4" s="92" t="s">
        <v>127</v>
      </c>
      <c r="Y4" s="76" t="s">
        <v>60</v>
      </c>
      <c r="Z4" s="107" t="s">
        <v>61</v>
      </c>
      <c r="AA4" s="393"/>
      <c r="AB4" s="45"/>
      <c r="AD4" s="45"/>
      <c r="AF4" s="45"/>
      <c r="AH4" s="45"/>
      <c r="AJ4" s="45"/>
      <c r="AL4" s="45"/>
      <c r="AN4" s="45"/>
    </row>
    <row r="5" spans="1:40" s="88" customFormat="1" ht="36.75" customHeight="1" thickBot="1">
      <c r="A5" s="109" t="s">
        <v>124</v>
      </c>
      <c r="B5" s="103" t="s">
        <v>65</v>
      </c>
      <c r="C5" s="81" t="s">
        <v>66</v>
      </c>
      <c r="D5" s="82" t="s">
        <v>67</v>
      </c>
      <c r="E5" s="61" t="s">
        <v>97</v>
      </c>
      <c r="F5" s="62" t="s">
        <v>98</v>
      </c>
      <c r="G5" s="85" t="s">
        <v>99</v>
      </c>
      <c r="H5" s="83" t="s">
        <v>100</v>
      </c>
      <c r="I5" s="84" t="s">
        <v>101</v>
      </c>
      <c r="J5" s="62" t="s">
        <v>102</v>
      </c>
      <c r="K5" s="62" t="s">
        <v>103</v>
      </c>
      <c r="L5" s="62" t="s">
        <v>104</v>
      </c>
      <c r="M5" s="85" t="s">
        <v>105</v>
      </c>
      <c r="N5" s="119" t="s">
        <v>124</v>
      </c>
      <c r="O5" s="80" t="s">
        <v>65</v>
      </c>
      <c r="P5" s="61" t="s">
        <v>106</v>
      </c>
      <c r="Q5" s="61" t="s">
        <v>107</v>
      </c>
      <c r="R5" s="86" t="s">
        <v>108</v>
      </c>
      <c r="S5" s="59" t="s">
        <v>109</v>
      </c>
      <c r="T5" s="104" t="s">
        <v>110</v>
      </c>
      <c r="U5" s="60" t="s">
        <v>111</v>
      </c>
      <c r="V5" s="60" t="s">
        <v>112</v>
      </c>
      <c r="W5" s="60" t="s">
        <v>113</v>
      </c>
      <c r="X5" s="60" t="s">
        <v>114</v>
      </c>
      <c r="Y5" s="60" t="s">
        <v>115</v>
      </c>
      <c r="Z5" s="60" t="s">
        <v>116</v>
      </c>
      <c r="AA5" s="105" t="s">
        <v>117</v>
      </c>
      <c r="AB5" s="87"/>
      <c r="AD5" s="87"/>
      <c r="AF5" s="87"/>
      <c r="AH5" s="87"/>
      <c r="AJ5" s="87"/>
      <c r="AL5" s="87"/>
      <c r="AN5" s="87"/>
    </row>
    <row r="6" spans="1:27" s="24" customFormat="1" ht="33.75" customHeight="1">
      <c r="A6" s="122" t="s">
        <v>39</v>
      </c>
      <c r="B6" s="136" t="s">
        <v>138</v>
      </c>
      <c r="C6" s="25">
        <f aca="true" t="shared" si="0" ref="C6:C25">D6+AA6</f>
        <v>3265.490757</v>
      </c>
      <c r="D6" s="25">
        <f aca="true" t="shared" si="1" ref="D6:D25">SUM(E6:M6)+SUM(P6:Z6)</f>
        <v>2133.458152</v>
      </c>
      <c r="E6" s="25">
        <f aca="true" t="shared" si="2" ref="E6:M6">SUM(E7:E9)</f>
        <v>42.411390999999995</v>
      </c>
      <c r="F6" s="25">
        <f t="shared" si="2"/>
        <v>55.6961</v>
      </c>
      <c r="G6" s="25">
        <f t="shared" si="2"/>
        <v>36.956719</v>
      </c>
      <c r="H6" s="26">
        <f t="shared" si="2"/>
        <v>28.8594</v>
      </c>
      <c r="I6" s="25">
        <f t="shared" si="2"/>
        <v>1434.558607</v>
      </c>
      <c r="J6" s="25">
        <f t="shared" si="2"/>
        <v>0.852111</v>
      </c>
      <c r="K6" s="25">
        <f t="shared" si="2"/>
        <v>0</v>
      </c>
      <c r="L6" s="25">
        <f t="shared" si="2"/>
        <v>0</v>
      </c>
      <c r="M6" s="25">
        <f t="shared" si="2"/>
        <v>1.2109999999999999</v>
      </c>
      <c r="N6" s="127" t="s">
        <v>31</v>
      </c>
      <c r="O6" s="306" t="s">
        <v>138</v>
      </c>
      <c r="P6" s="27">
        <f aca="true" t="shared" si="3" ref="P6:AA6">SUM(P7:P9)</f>
        <v>0</v>
      </c>
      <c r="Q6" s="25">
        <f t="shared" si="3"/>
        <v>90.605103</v>
      </c>
      <c r="R6" s="25">
        <f t="shared" si="3"/>
        <v>111.95960800000002</v>
      </c>
      <c r="S6" s="25">
        <f t="shared" si="3"/>
        <v>0.9907410000000001</v>
      </c>
      <c r="T6" s="25">
        <f t="shared" si="3"/>
        <v>0</v>
      </c>
      <c r="U6" s="26">
        <f t="shared" si="3"/>
        <v>0</v>
      </c>
      <c r="V6" s="25">
        <f t="shared" si="3"/>
        <v>0.107</v>
      </c>
      <c r="W6" s="25">
        <f t="shared" si="3"/>
        <v>31.160071</v>
      </c>
      <c r="X6" s="25">
        <f t="shared" si="3"/>
        <v>243.909164</v>
      </c>
      <c r="Y6" s="25">
        <f t="shared" si="3"/>
        <v>54.18113700000001</v>
      </c>
      <c r="Z6" s="33">
        <f t="shared" si="3"/>
        <v>0</v>
      </c>
      <c r="AA6" s="30">
        <f t="shared" si="3"/>
        <v>1132.0326049999999</v>
      </c>
    </row>
    <row r="7" spans="1:27" s="24" customFormat="1" ht="33.75" customHeight="1">
      <c r="A7" s="123"/>
      <c r="B7" s="137" t="s">
        <v>132</v>
      </c>
      <c r="C7" s="25">
        <f t="shared" si="0"/>
        <v>985.28819</v>
      </c>
      <c r="D7" s="25">
        <f t="shared" si="1"/>
        <v>432.747831</v>
      </c>
      <c r="E7" s="25">
        <v>3.7972</v>
      </c>
      <c r="F7" s="25">
        <v>1.4133</v>
      </c>
      <c r="G7" s="25">
        <v>0</v>
      </c>
      <c r="H7" s="26">
        <v>1.2549</v>
      </c>
      <c r="I7" s="25">
        <v>44.144289</v>
      </c>
      <c r="J7" s="25">
        <v>0.852111</v>
      </c>
      <c r="K7" s="25">
        <v>0</v>
      </c>
      <c r="L7" s="25">
        <v>0</v>
      </c>
      <c r="M7" s="25">
        <v>0.261</v>
      </c>
      <c r="N7" s="128"/>
      <c r="O7" s="303" t="s">
        <v>132</v>
      </c>
      <c r="P7" s="27">
        <v>0</v>
      </c>
      <c r="Q7" s="25">
        <v>88.715303</v>
      </c>
      <c r="R7" s="25">
        <v>41.977083</v>
      </c>
      <c r="S7" s="25">
        <v>0.1174</v>
      </c>
      <c r="T7" s="25">
        <v>0</v>
      </c>
      <c r="U7" s="26">
        <v>0</v>
      </c>
      <c r="V7" s="25">
        <v>0</v>
      </c>
      <c r="W7" s="25">
        <v>29.595238</v>
      </c>
      <c r="X7" s="25">
        <v>219.793287</v>
      </c>
      <c r="Y7" s="25">
        <v>0.82672</v>
      </c>
      <c r="Z7" s="33">
        <v>0</v>
      </c>
      <c r="AA7" s="30">
        <v>552.540359</v>
      </c>
    </row>
    <row r="8" spans="1:27" s="24" customFormat="1" ht="33.75" customHeight="1">
      <c r="A8" s="123"/>
      <c r="B8" s="138" t="s">
        <v>133</v>
      </c>
      <c r="C8" s="25">
        <f t="shared" si="0"/>
        <v>2271.65117</v>
      </c>
      <c r="D8" s="25">
        <f t="shared" si="1"/>
        <v>1698.142286</v>
      </c>
      <c r="E8" s="25">
        <v>38.614191</v>
      </c>
      <c r="F8" s="25">
        <v>54.2201</v>
      </c>
      <c r="G8" s="25">
        <v>36.956719</v>
      </c>
      <c r="H8" s="26">
        <v>27.6045</v>
      </c>
      <c r="I8" s="25">
        <v>1390.340718</v>
      </c>
      <c r="J8" s="25">
        <v>0</v>
      </c>
      <c r="K8" s="25">
        <v>0</v>
      </c>
      <c r="L8" s="25">
        <v>0</v>
      </c>
      <c r="M8" s="25">
        <v>0.95</v>
      </c>
      <c r="N8" s="126"/>
      <c r="O8" s="304" t="s">
        <v>133</v>
      </c>
      <c r="P8" s="27">
        <v>0</v>
      </c>
      <c r="Q8" s="25">
        <v>1.6755</v>
      </c>
      <c r="R8" s="25">
        <v>68.971725</v>
      </c>
      <c r="S8" s="25">
        <v>0.873341</v>
      </c>
      <c r="T8" s="25">
        <v>0</v>
      </c>
      <c r="U8" s="26">
        <v>0</v>
      </c>
      <c r="V8" s="25">
        <v>0.107</v>
      </c>
      <c r="W8" s="25">
        <v>0.486733</v>
      </c>
      <c r="X8" s="25">
        <v>23.989677</v>
      </c>
      <c r="Y8" s="25">
        <v>53.352082</v>
      </c>
      <c r="Z8" s="33">
        <v>0</v>
      </c>
      <c r="AA8" s="30">
        <v>573.508884</v>
      </c>
    </row>
    <row r="9" spans="1:27" s="24" customFormat="1" ht="33.75" customHeight="1">
      <c r="A9" s="124"/>
      <c r="B9" s="301" t="s">
        <v>226</v>
      </c>
      <c r="C9" s="25">
        <f t="shared" si="0"/>
        <v>8.551397</v>
      </c>
      <c r="D9" s="25">
        <f t="shared" si="1"/>
        <v>2.5680349999999996</v>
      </c>
      <c r="E9" s="25">
        <v>0</v>
      </c>
      <c r="F9" s="25">
        <v>0.0627</v>
      </c>
      <c r="G9" s="25">
        <v>0</v>
      </c>
      <c r="H9" s="26">
        <v>0</v>
      </c>
      <c r="I9" s="25">
        <v>0.0736</v>
      </c>
      <c r="J9" s="25">
        <v>0</v>
      </c>
      <c r="K9" s="25">
        <v>0</v>
      </c>
      <c r="L9" s="25">
        <v>0</v>
      </c>
      <c r="M9" s="25">
        <v>0</v>
      </c>
      <c r="N9" s="126"/>
      <c r="O9" s="305" t="s">
        <v>226</v>
      </c>
      <c r="P9" s="27">
        <v>0</v>
      </c>
      <c r="Q9" s="25">
        <v>0.2143</v>
      </c>
      <c r="R9" s="25">
        <v>1.0108</v>
      </c>
      <c r="S9" s="25">
        <v>0</v>
      </c>
      <c r="T9" s="25">
        <v>0</v>
      </c>
      <c r="U9" s="26">
        <v>0</v>
      </c>
      <c r="V9" s="25">
        <v>0</v>
      </c>
      <c r="W9" s="25">
        <v>1.0781</v>
      </c>
      <c r="X9" s="25">
        <v>0.1262</v>
      </c>
      <c r="Y9" s="25">
        <v>0.002335</v>
      </c>
      <c r="Z9" s="33">
        <v>0</v>
      </c>
      <c r="AA9" s="30">
        <v>5.983362</v>
      </c>
    </row>
    <row r="10" spans="1:27" s="24" customFormat="1" ht="33.75" customHeight="1">
      <c r="A10" s="122" t="s">
        <v>40</v>
      </c>
      <c r="B10" s="136" t="s">
        <v>138</v>
      </c>
      <c r="C10" s="25">
        <f t="shared" si="0"/>
        <v>3310.1587230000005</v>
      </c>
      <c r="D10" s="25">
        <f t="shared" si="1"/>
        <v>2136.794643</v>
      </c>
      <c r="E10" s="25">
        <f aca="true" t="shared" si="4" ref="E10:M10">SUM(E11:E13)</f>
        <v>42.476290999999996</v>
      </c>
      <c r="F10" s="25">
        <f t="shared" si="4"/>
        <v>55.6993</v>
      </c>
      <c r="G10" s="25">
        <f t="shared" si="4"/>
        <v>36.956719</v>
      </c>
      <c r="H10" s="26">
        <f t="shared" si="4"/>
        <v>26.5432</v>
      </c>
      <c r="I10" s="25">
        <f t="shared" si="4"/>
        <v>1436.576865</v>
      </c>
      <c r="J10" s="25">
        <f t="shared" si="4"/>
        <v>0.852111</v>
      </c>
      <c r="K10" s="25">
        <f t="shared" si="4"/>
        <v>0</v>
      </c>
      <c r="L10" s="25">
        <f t="shared" si="4"/>
        <v>0</v>
      </c>
      <c r="M10" s="25">
        <f t="shared" si="4"/>
        <v>1.7530000000000001</v>
      </c>
      <c r="N10" s="127" t="s">
        <v>32</v>
      </c>
      <c r="O10" s="306" t="s">
        <v>138</v>
      </c>
      <c r="P10" s="28">
        <f aca="true" t="shared" si="5" ref="P10:AA10">SUM(P11:P13)</f>
        <v>0</v>
      </c>
      <c r="Q10" s="25">
        <f t="shared" si="5"/>
        <v>90.69320300000001</v>
      </c>
      <c r="R10" s="25">
        <f t="shared" si="5"/>
        <v>116.26410800000001</v>
      </c>
      <c r="S10" s="25">
        <f t="shared" si="5"/>
        <v>0.9907410000000001</v>
      </c>
      <c r="T10" s="25">
        <f t="shared" si="5"/>
        <v>0</v>
      </c>
      <c r="U10" s="26">
        <f t="shared" si="5"/>
        <v>0</v>
      </c>
      <c r="V10" s="25">
        <f t="shared" si="5"/>
        <v>0.107</v>
      </c>
      <c r="W10" s="25">
        <f t="shared" si="5"/>
        <v>31.160071</v>
      </c>
      <c r="X10" s="25">
        <f t="shared" si="5"/>
        <v>243.975364</v>
      </c>
      <c r="Y10" s="25">
        <f t="shared" si="5"/>
        <v>52.74667</v>
      </c>
      <c r="Z10" s="33">
        <f t="shared" si="5"/>
        <v>0</v>
      </c>
      <c r="AA10" s="30">
        <f t="shared" si="5"/>
        <v>1173.3640800000003</v>
      </c>
    </row>
    <row r="11" spans="1:27" s="24" customFormat="1" ht="33.75" customHeight="1">
      <c r="A11" s="123"/>
      <c r="B11" s="137" t="s">
        <v>132</v>
      </c>
      <c r="C11" s="25">
        <f t="shared" si="0"/>
        <v>1019.2514040000001</v>
      </c>
      <c r="D11" s="25">
        <f t="shared" si="1"/>
        <v>442.19613100000004</v>
      </c>
      <c r="E11" s="25">
        <v>3.553</v>
      </c>
      <c r="F11" s="25">
        <v>1.415</v>
      </c>
      <c r="G11" s="25">
        <v>0</v>
      </c>
      <c r="H11" s="26">
        <v>1.3025</v>
      </c>
      <c r="I11" s="25">
        <v>46.612689</v>
      </c>
      <c r="J11" s="25">
        <v>0.852111</v>
      </c>
      <c r="K11" s="25">
        <v>0</v>
      </c>
      <c r="L11" s="25">
        <v>0</v>
      </c>
      <c r="M11" s="25">
        <v>0.261</v>
      </c>
      <c r="N11" s="128"/>
      <c r="O11" s="303" t="s">
        <v>132</v>
      </c>
      <c r="P11" s="28">
        <v>0</v>
      </c>
      <c r="Q11" s="25">
        <v>88.826203</v>
      </c>
      <c r="R11" s="25">
        <v>48.453383</v>
      </c>
      <c r="S11" s="25">
        <v>0.1174</v>
      </c>
      <c r="T11" s="25">
        <v>0</v>
      </c>
      <c r="U11" s="26">
        <v>0</v>
      </c>
      <c r="V11" s="25">
        <v>0</v>
      </c>
      <c r="W11" s="25">
        <v>29.595238</v>
      </c>
      <c r="X11" s="25">
        <v>220.380887</v>
      </c>
      <c r="Y11" s="25">
        <v>0.82672</v>
      </c>
      <c r="Z11" s="33">
        <v>0</v>
      </c>
      <c r="AA11" s="30">
        <v>577.055273</v>
      </c>
    </row>
    <row r="12" spans="1:27" s="24" customFormat="1" ht="33.75" customHeight="1">
      <c r="A12" s="123"/>
      <c r="B12" s="138" t="s">
        <v>133</v>
      </c>
      <c r="C12" s="25">
        <f t="shared" si="0"/>
        <v>2282.533324</v>
      </c>
      <c r="D12" s="25">
        <f t="shared" si="1"/>
        <v>1691.655677</v>
      </c>
      <c r="E12" s="25">
        <v>38.923291</v>
      </c>
      <c r="F12" s="25">
        <v>54.2216</v>
      </c>
      <c r="G12" s="25">
        <v>36.956719</v>
      </c>
      <c r="H12" s="26">
        <v>25.2407</v>
      </c>
      <c r="I12" s="25">
        <v>1389.890576</v>
      </c>
      <c r="J12" s="25">
        <v>0</v>
      </c>
      <c r="K12" s="25">
        <v>0</v>
      </c>
      <c r="L12" s="25">
        <v>0</v>
      </c>
      <c r="M12" s="25">
        <v>1.492</v>
      </c>
      <c r="N12" s="126"/>
      <c r="O12" s="304" t="s">
        <v>133</v>
      </c>
      <c r="P12" s="28">
        <v>0</v>
      </c>
      <c r="Q12" s="25">
        <v>1.6533</v>
      </c>
      <c r="R12" s="25">
        <v>66.424525</v>
      </c>
      <c r="S12" s="25">
        <v>0.873341</v>
      </c>
      <c r="T12" s="25">
        <v>0</v>
      </c>
      <c r="U12" s="26">
        <v>0</v>
      </c>
      <c r="V12" s="25">
        <v>0.107</v>
      </c>
      <c r="W12" s="25">
        <v>0.486733</v>
      </c>
      <c r="X12" s="25">
        <v>23.468277</v>
      </c>
      <c r="Y12" s="25">
        <v>51.917615</v>
      </c>
      <c r="Z12" s="33">
        <v>0</v>
      </c>
      <c r="AA12" s="30">
        <v>590.877647</v>
      </c>
    </row>
    <row r="13" spans="1:27" s="24" customFormat="1" ht="33.75" customHeight="1">
      <c r="A13" s="124"/>
      <c r="B13" s="301" t="s">
        <v>226</v>
      </c>
      <c r="C13" s="25">
        <f t="shared" si="0"/>
        <v>8.373995</v>
      </c>
      <c r="D13" s="25">
        <f t="shared" si="1"/>
        <v>2.9428349999999996</v>
      </c>
      <c r="E13" s="25">
        <v>0</v>
      </c>
      <c r="F13" s="25">
        <v>0.0627</v>
      </c>
      <c r="G13" s="25">
        <v>0</v>
      </c>
      <c r="H13" s="26">
        <v>0</v>
      </c>
      <c r="I13" s="25">
        <v>0.0736</v>
      </c>
      <c r="J13" s="25">
        <v>0</v>
      </c>
      <c r="K13" s="25">
        <v>0</v>
      </c>
      <c r="L13" s="25">
        <v>0</v>
      </c>
      <c r="M13" s="25">
        <v>0</v>
      </c>
      <c r="N13" s="126"/>
      <c r="O13" s="305" t="s">
        <v>226</v>
      </c>
      <c r="P13" s="28">
        <v>0</v>
      </c>
      <c r="Q13" s="25">
        <v>0.2137</v>
      </c>
      <c r="R13" s="25">
        <v>1.3862</v>
      </c>
      <c r="S13" s="25">
        <v>0</v>
      </c>
      <c r="T13" s="25">
        <v>0</v>
      </c>
      <c r="U13" s="26">
        <v>0</v>
      </c>
      <c r="V13" s="25">
        <v>0</v>
      </c>
      <c r="W13" s="25">
        <v>1.0781</v>
      </c>
      <c r="X13" s="25">
        <v>0.1262</v>
      </c>
      <c r="Y13" s="25">
        <v>0.002335</v>
      </c>
      <c r="Z13" s="33">
        <v>0</v>
      </c>
      <c r="AA13" s="30">
        <v>5.43116</v>
      </c>
    </row>
    <row r="14" spans="1:28" s="117" customFormat="1" ht="33.75" customHeight="1">
      <c r="A14" s="122" t="s">
        <v>134</v>
      </c>
      <c r="B14" s="136" t="s">
        <v>138</v>
      </c>
      <c r="C14" s="113">
        <f t="shared" si="0"/>
        <v>3451.7542949999997</v>
      </c>
      <c r="D14" s="113">
        <f t="shared" si="1"/>
        <v>2137.3833189999996</v>
      </c>
      <c r="E14" s="113">
        <f aca="true" t="shared" si="6" ref="E14:M14">SUM(E15:E17)</f>
        <v>42.564191</v>
      </c>
      <c r="F14" s="113">
        <f t="shared" si="6"/>
        <v>55.7988</v>
      </c>
      <c r="G14" s="113">
        <f t="shared" si="6"/>
        <v>36.956719</v>
      </c>
      <c r="H14" s="114">
        <f t="shared" si="6"/>
        <v>27.0326</v>
      </c>
      <c r="I14" s="113">
        <f t="shared" si="6"/>
        <v>1428.059086</v>
      </c>
      <c r="J14" s="113">
        <f t="shared" si="6"/>
        <v>0.852111</v>
      </c>
      <c r="K14" s="113">
        <f t="shared" si="6"/>
        <v>0</v>
      </c>
      <c r="L14" s="113">
        <f t="shared" si="6"/>
        <v>0</v>
      </c>
      <c r="M14" s="113">
        <f t="shared" si="6"/>
        <v>1.7530000000000001</v>
      </c>
      <c r="N14" s="127" t="s">
        <v>137</v>
      </c>
      <c r="O14" s="306" t="s">
        <v>138</v>
      </c>
      <c r="P14" s="115">
        <f aca="true" t="shared" si="7" ref="P14:AA14">SUM(P15:P17)</f>
        <v>0</v>
      </c>
      <c r="Q14" s="113">
        <f t="shared" si="7"/>
        <v>92.055482</v>
      </c>
      <c r="R14" s="113">
        <f t="shared" si="7"/>
        <v>117.57601799999999</v>
      </c>
      <c r="S14" s="113">
        <f t="shared" si="7"/>
        <v>0.9907410000000001</v>
      </c>
      <c r="T14" s="113">
        <f t="shared" si="7"/>
        <v>0</v>
      </c>
      <c r="U14" s="114">
        <f t="shared" si="7"/>
        <v>0</v>
      </c>
      <c r="V14" s="113">
        <f t="shared" si="7"/>
        <v>2.1407000000000003</v>
      </c>
      <c r="W14" s="113">
        <f t="shared" si="7"/>
        <v>31.160071</v>
      </c>
      <c r="X14" s="113">
        <f t="shared" si="7"/>
        <v>247.06196400000002</v>
      </c>
      <c r="Y14" s="113">
        <f t="shared" si="7"/>
        <v>53.381836</v>
      </c>
      <c r="Z14" s="121">
        <f t="shared" si="7"/>
        <v>0</v>
      </c>
      <c r="AA14" s="120">
        <f t="shared" si="7"/>
        <v>1314.370976</v>
      </c>
      <c r="AB14" s="116"/>
    </row>
    <row r="15" spans="1:28" s="117" customFormat="1" ht="33.75" customHeight="1">
      <c r="A15" s="123"/>
      <c r="B15" s="137" t="s">
        <v>132</v>
      </c>
      <c r="C15" s="113">
        <f t="shared" si="0"/>
        <v>1150.557681</v>
      </c>
      <c r="D15" s="113">
        <f t="shared" si="1"/>
        <v>446.81879299999997</v>
      </c>
      <c r="E15" s="113">
        <v>3.2065</v>
      </c>
      <c r="F15" s="113">
        <v>1.5076</v>
      </c>
      <c r="G15" s="113">
        <v>0</v>
      </c>
      <c r="H15" s="114">
        <v>1.2926</v>
      </c>
      <c r="I15" s="113">
        <v>41.711848</v>
      </c>
      <c r="J15" s="113">
        <v>0.852111</v>
      </c>
      <c r="K15" s="113">
        <v>0</v>
      </c>
      <c r="L15" s="113">
        <v>0</v>
      </c>
      <c r="M15" s="113">
        <v>0.261</v>
      </c>
      <c r="N15" s="128"/>
      <c r="O15" s="303" t="s">
        <v>132</v>
      </c>
      <c r="P15" s="115">
        <v>0</v>
      </c>
      <c r="Q15" s="113">
        <v>89.147103</v>
      </c>
      <c r="R15" s="113">
        <v>52.27032</v>
      </c>
      <c r="S15" s="113">
        <v>0.1174</v>
      </c>
      <c r="T15" s="113">
        <v>0</v>
      </c>
      <c r="U15" s="114">
        <v>0</v>
      </c>
      <c r="V15" s="113">
        <v>1.9791</v>
      </c>
      <c r="W15" s="113">
        <v>29.595238</v>
      </c>
      <c r="X15" s="113">
        <v>223.416087</v>
      </c>
      <c r="Y15" s="113">
        <v>1.461886</v>
      </c>
      <c r="Z15" s="121">
        <v>0</v>
      </c>
      <c r="AA15" s="120">
        <v>703.738888</v>
      </c>
      <c r="AB15" s="116"/>
    </row>
    <row r="16" spans="1:28" s="117" customFormat="1" ht="33.75" customHeight="1">
      <c r="A16" s="123"/>
      <c r="B16" s="138" t="s">
        <v>133</v>
      </c>
      <c r="C16" s="113">
        <f t="shared" si="0"/>
        <v>2292.605518</v>
      </c>
      <c r="D16" s="113">
        <f t="shared" si="1"/>
        <v>1687.450376</v>
      </c>
      <c r="E16" s="113">
        <v>39.357691</v>
      </c>
      <c r="F16" s="113">
        <v>54.2518</v>
      </c>
      <c r="G16" s="113">
        <v>36.956719</v>
      </c>
      <c r="H16" s="114">
        <v>25.74</v>
      </c>
      <c r="I16" s="113">
        <v>1385.305223</v>
      </c>
      <c r="J16" s="113">
        <v>0</v>
      </c>
      <c r="K16" s="113">
        <v>0</v>
      </c>
      <c r="L16" s="113">
        <v>0</v>
      </c>
      <c r="M16" s="113">
        <v>1.492</v>
      </c>
      <c r="N16" s="126"/>
      <c r="O16" s="304" t="s">
        <v>133</v>
      </c>
      <c r="P16" s="115">
        <v>0</v>
      </c>
      <c r="Q16" s="113">
        <v>2.694679</v>
      </c>
      <c r="R16" s="113">
        <v>64.693298</v>
      </c>
      <c r="S16" s="113">
        <v>0.873341</v>
      </c>
      <c r="T16" s="113">
        <v>0</v>
      </c>
      <c r="U16" s="114">
        <v>0</v>
      </c>
      <c r="V16" s="113">
        <v>0.1616</v>
      </c>
      <c r="W16" s="113">
        <v>0.486733</v>
      </c>
      <c r="X16" s="113">
        <v>23.519677</v>
      </c>
      <c r="Y16" s="113">
        <v>51.917615</v>
      </c>
      <c r="Z16" s="121">
        <v>0</v>
      </c>
      <c r="AA16" s="120">
        <v>605.155142</v>
      </c>
      <c r="AB16" s="116"/>
    </row>
    <row r="17" spans="1:29" s="116" customFormat="1" ht="33.75" customHeight="1">
      <c r="A17" s="124"/>
      <c r="B17" s="301" t="s">
        <v>226</v>
      </c>
      <c r="C17" s="113">
        <f t="shared" si="0"/>
        <v>8.591096</v>
      </c>
      <c r="D17" s="113">
        <f t="shared" si="1"/>
        <v>3.1141500000000004</v>
      </c>
      <c r="E17" s="113">
        <v>0</v>
      </c>
      <c r="F17" s="113">
        <v>0.0394</v>
      </c>
      <c r="G17" s="113">
        <v>0</v>
      </c>
      <c r="H17" s="114">
        <v>0</v>
      </c>
      <c r="I17" s="113">
        <v>1.042015</v>
      </c>
      <c r="J17" s="113">
        <v>0</v>
      </c>
      <c r="K17" s="113">
        <v>0</v>
      </c>
      <c r="L17" s="113">
        <v>0</v>
      </c>
      <c r="M17" s="113">
        <v>0</v>
      </c>
      <c r="N17" s="126"/>
      <c r="O17" s="305" t="s">
        <v>226</v>
      </c>
      <c r="P17" s="115">
        <v>0</v>
      </c>
      <c r="Q17" s="113">
        <v>0.2137</v>
      </c>
      <c r="R17" s="113">
        <v>0.6124</v>
      </c>
      <c r="S17" s="113">
        <v>0</v>
      </c>
      <c r="T17" s="113">
        <v>0</v>
      </c>
      <c r="U17" s="114">
        <v>0</v>
      </c>
      <c r="V17" s="113">
        <v>0</v>
      </c>
      <c r="W17" s="113">
        <v>1.0781</v>
      </c>
      <c r="X17" s="113">
        <v>0.1262</v>
      </c>
      <c r="Y17" s="113">
        <v>0.002335</v>
      </c>
      <c r="Z17" s="121">
        <v>0</v>
      </c>
      <c r="AA17" s="120">
        <v>5.476946</v>
      </c>
      <c r="AC17" s="274"/>
    </row>
    <row r="18" spans="1:30" s="24" customFormat="1" ht="33.75" customHeight="1">
      <c r="A18" s="273" t="s">
        <v>223</v>
      </c>
      <c r="B18" s="136" t="s">
        <v>138</v>
      </c>
      <c r="C18" s="266">
        <f t="shared" si="0"/>
        <v>3452.3449849999997</v>
      </c>
      <c r="D18" s="266">
        <f t="shared" si="1"/>
        <v>2144.213457</v>
      </c>
      <c r="E18" s="266">
        <f aca="true" t="shared" si="8" ref="E18:M18">SUM(E19:E21)</f>
        <v>42.599991</v>
      </c>
      <c r="F18" s="266">
        <f t="shared" si="8"/>
        <v>55.7988</v>
      </c>
      <c r="G18" s="266">
        <f t="shared" si="8"/>
        <v>36.956719</v>
      </c>
      <c r="H18" s="267">
        <f t="shared" si="8"/>
        <v>27.0326</v>
      </c>
      <c r="I18" s="266">
        <f t="shared" si="8"/>
        <v>1437.402834</v>
      </c>
      <c r="J18" s="266">
        <f t="shared" si="8"/>
        <v>0.852111</v>
      </c>
      <c r="K18" s="266">
        <f t="shared" si="8"/>
        <v>0</v>
      </c>
      <c r="L18" s="266">
        <f t="shared" si="8"/>
        <v>0</v>
      </c>
      <c r="M18" s="266">
        <f t="shared" si="8"/>
        <v>1.7530000000000001</v>
      </c>
      <c r="N18" s="127" t="s">
        <v>224</v>
      </c>
      <c r="O18" s="306" t="s">
        <v>138</v>
      </c>
      <c r="P18" s="268">
        <f aca="true" t="shared" si="9" ref="P18:AA18">SUM(P19:P21)</f>
        <v>0</v>
      </c>
      <c r="Q18" s="269">
        <f t="shared" si="9"/>
        <v>91.841782</v>
      </c>
      <c r="R18" s="269">
        <f t="shared" si="9"/>
        <v>123.669417</v>
      </c>
      <c r="S18" s="269">
        <f t="shared" si="9"/>
        <v>0.9907410000000001</v>
      </c>
      <c r="T18" s="269">
        <f t="shared" si="9"/>
        <v>0</v>
      </c>
      <c r="U18" s="270">
        <f t="shared" si="9"/>
        <v>0</v>
      </c>
      <c r="V18" s="269">
        <f t="shared" si="9"/>
        <v>2.1407000000000003</v>
      </c>
      <c r="W18" s="269">
        <f t="shared" si="9"/>
        <v>31.160071</v>
      </c>
      <c r="X18" s="269">
        <f t="shared" si="9"/>
        <v>248.40476400000003</v>
      </c>
      <c r="Y18" s="269">
        <f t="shared" si="9"/>
        <v>43.609927</v>
      </c>
      <c r="Z18" s="316">
        <f t="shared" si="9"/>
        <v>0</v>
      </c>
      <c r="AA18" s="308">
        <f t="shared" si="9"/>
        <v>1308.131528</v>
      </c>
      <c r="AD18" s="262"/>
    </row>
    <row r="19" spans="1:30" s="24" customFormat="1" ht="33.75" customHeight="1">
      <c r="A19" s="123"/>
      <c r="B19" s="137" t="s">
        <v>132</v>
      </c>
      <c r="C19" s="266">
        <f t="shared" si="0"/>
        <v>1152.362612</v>
      </c>
      <c r="D19" s="266">
        <f t="shared" si="1"/>
        <v>453.232961</v>
      </c>
      <c r="E19" s="266">
        <v>3.1965</v>
      </c>
      <c r="F19" s="266">
        <v>1.5029</v>
      </c>
      <c r="G19" s="266">
        <v>0</v>
      </c>
      <c r="H19" s="267">
        <v>1.2926</v>
      </c>
      <c r="I19" s="266">
        <v>42.62347</v>
      </c>
      <c r="J19" s="266">
        <v>0.852111</v>
      </c>
      <c r="K19" s="266">
        <v>0</v>
      </c>
      <c r="L19" s="266">
        <v>0</v>
      </c>
      <c r="M19" s="266">
        <v>0.261</v>
      </c>
      <c r="N19" s="128"/>
      <c r="O19" s="303" t="s">
        <v>132</v>
      </c>
      <c r="P19" s="268">
        <v>0</v>
      </c>
      <c r="Q19" s="269">
        <v>89.147103</v>
      </c>
      <c r="R19" s="269">
        <v>57.635773</v>
      </c>
      <c r="S19" s="269">
        <v>0.1174</v>
      </c>
      <c r="T19" s="269">
        <v>0</v>
      </c>
      <c r="U19" s="270">
        <v>0</v>
      </c>
      <c r="V19" s="269">
        <v>1.9791</v>
      </c>
      <c r="W19" s="269">
        <v>29.595238</v>
      </c>
      <c r="X19" s="269">
        <v>223.416087</v>
      </c>
      <c r="Y19" s="269">
        <v>1.613679</v>
      </c>
      <c r="Z19" s="316">
        <v>0</v>
      </c>
      <c r="AA19" s="308">
        <v>699.129651</v>
      </c>
      <c r="AD19" s="262"/>
    </row>
    <row r="20" spans="1:30" s="24" customFormat="1" ht="33.75" customHeight="1">
      <c r="A20" s="123"/>
      <c r="B20" s="138" t="s">
        <v>133</v>
      </c>
      <c r="C20" s="266">
        <f t="shared" si="0"/>
        <v>2291.047126</v>
      </c>
      <c r="D20" s="266">
        <f t="shared" si="1"/>
        <v>1688.253946</v>
      </c>
      <c r="E20" s="266">
        <v>39.403491</v>
      </c>
      <c r="F20" s="266">
        <v>54.2565</v>
      </c>
      <c r="G20" s="266">
        <v>36.956719</v>
      </c>
      <c r="H20" s="267">
        <v>25.74</v>
      </c>
      <c r="I20" s="266">
        <v>1393.298849</v>
      </c>
      <c r="J20" s="266">
        <v>0</v>
      </c>
      <c r="K20" s="266">
        <v>0</v>
      </c>
      <c r="L20" s="266">
        <v>0</v>
      </c>
      <c r="M20" s="266">
        <v>1.492</v>
      </c>
      <c r="N20" s="126"/>
      <c r="O20" s="304" t="s">
        <v>133</v>
      </c>
      <c r="P20" s="268">
        <v>0</v>
      </c>
      <c r="Q20" s="269">
        <v>2.694679</v>
      </c>
      <c r="R20" s="269">
        <v>66.033644</v>
      </c>
      <c r="S20" s="269">
        <v>0.873341</v>
      </c>
      <c r="T20" s="269">
        <v>0</v>
      </c>
      <c r="U20" s="270">
        <v>0</v>
      </c>
      <c r="V20" s="269">
        <v>0.1616</v>
      </c>
      <c r="W20" s="269">
        <v>0.486733</v>
      </c>
      <c r="X20" s="269">
        <v>24.862477</v>
      </c>
      <c r="Y20" s="269">
        <v>41.993913</v>
      </c>
      <c r="Z20" s="316">
        <v>0</v>
      </c>
      <c r="AA20" s="308">
        <v>602.79318</v>
      </c>
      <c r="AD20" s="262"/>
    </row>
    <row r="21" spans="1:31" s="262" customFormat="1" ht="33.75" customHeight="1">
      <c r="A21" s="124"/>
      <c r="B21" s="301" t="s">
        <v>226</v>
      </c>
      <c r="C21" s="266">
        <f t="shared" si="0"/>
        <v>8.935247</v>
      </c>
      <c r="D21" s="266">
        <f t="shared" si="1"/>
        <v>2.7265500000000005</v>
      </c>
      <c r="E21" s="266">
        <v>0</v>
      </c>
      <c r="F21" s="266">
        <v>0.0394</v>
      </c>
      <c r="G21" s="266">
        <v>0</v>
      </c>
      <c r="H21" s="267">
        <v>0</v>
      </c>
      <c r="I21" s="266">
        <v>1.480515</v>
      </c>
      <c r="J21" s="266">
        <v>0</v>
      </c>
      <c r="K21" s="266">
        <v>0</v>
      </c>
      <c r="L21" s="266">
        <v>0</v>
      </c>
      <c r="M21" s="266">
        <v>0</v>
      </c>
      <c r="N21" s="126"/>
      <c r="O21" s="305" t="s">
        <v>226</v>
      </c>
      <c r="P21" s="268">
        <f>SUM(Q26:Q28)</f>
        <v>0</v>
      </c>
      <c r="Q21" s="269">
        <f>SUM(R26:R28)</f>
        <v>0</v>
      </c>
      <c r="R21" s="269">
        <f>SUM(S26:S28)</f>
        <v>0</v>
      </c>
      <c r="S21" s="269">
        <f>SUM(T26:T28)</f>
        <v>0</v>
      </c>
      <c r="T21" s="269">
        <f>SUM(U26:U28)</f>
        <v>0</v>
      </c>
      <c r="U21" s="270">
        <v>0</v>
      </c>
      <c r="V21" s="269">
        <v>0</v>
      </c>
      <c r="W21" s="269">
        <v>1.0781</v>
      </c>
      <c r="X21" s="269">
        <v>0.1262</v>
      </c>
      <c r="Y21" s="269">
        <v>0.002335</v>
      </c>
      <c r="Z21" s="316">
        <v>0</v>
      </c>
      <c r="AA21" s="308">
        <v>6.208697</v>
      </c>
      <c r="AE21" s="312"/>
    </row>
    <row r="22" spans="1:30" s="24" customFormat="1" ht="33.75" customHeight="1">
      <c r="A22" s="273" t="s">
        <v>230</v>
      </c>
      <c r="B22" s="136" t="s">
        <v>138</v>
      </c>
      <c r="C22" s="266">
        <f t="shared" si="0"/>
        <v>3454.562134</v>
      </c>
      <c r="D22" s="266">
        <f t="shared" si="1"/>
        <v>2144.1965649999997</v>
      </c>
      <c r="E22" s="266">
        <v>42.665991</v>
      </c>
      <c r="F22" s="266">
        <v>55.7988</v>
      </c>
      <c r="G22" s="266">
        <v>37.148082</v>
      </c>
      <c r="H22" s="267">
        <v>28.1413</v>
      </c>
      <c r="I22" s="266">
        <v>1436.524334</v>
      </c>
      <c r="J22" s="266">
        <v>0.852111</v>
      </c>
      <c r="K22" s="266">
        <v>0</v>
      </c>
      <c r="L22" s="266">
        <v>0</v>
      </c>
      <c r="M22" s="266">
        <v>1.753</v>
      </c>
      <c r="N22" s="127" t="s">
        <v>227</v>
      </c>
      <c r="O22" s="309" t="s">
        <v>228</v>
      </c>
      <c r="P22" s="310">
        <v>0</v>
      </c>
      <c r="Q22" s="266">
        <v>92.110482</v>
      </c>
      <c r="R22" s="266">
        <v>124.252333</v>
      </c>
      <c r="S22" s="266">
        <v>0.990741</v>
      </c>
      <c r="T22" s="266">
        <v>0</v>
      </c>
      <c r="U22" s="267">
        <v>0</v>
      </c>
      <c r="V22" s="266">
        <v>2.1407</v>
      </c>
      <c r="W22" s="266">
        <v>31.160071</v>
      </c>
      <c r="X22" s="266">
        <v>247.048693</v>
      </c>
      <c r="Y22" s="266">
        <v>43.609927</v>
      </c>
      <c r="Z22" s="266">
        <v>0</v>
      </c>
      <c r="AA22" s="311">
        <v>1310.365569</v>
      </c>
      <c r="AD22" s="262"/>
    </row>
    <row r="23" spans="1:30" s="24" customFormat="1" ht="33.75" customHeight="1">
      <c r="A23" s="123"/>
      <c r="B23" s="137" t="s">
        <v>132</v>
      </c>
      <c r="C23" s="266">
        <f t="shared" si="0"/>
        <v>1163.1709429999999</v>
      </c>
      <c r="D23" s="266">
        <f t="shared" si="1"/>
        <v>462.5913389999999</v>
      </c>
      <c r="E23" s="266">
        <v>3.0848</v>
      </c>
      <c r="F23" s="266">
        <v>1.503</v>
      </c>
      <c r="G23" s="266">
        <v>0.333665</v>
      </c>
      <c r="H23" s="267">
        <v>1.2926</v>
      </c>
      <c r="I23" s="266">
        <v>43.60067</v>
      </c>
      <c r="J23" s="266">
        <v>0.852111</v>
      </c>
      <c r="K23" s="266">
        <v>0</v>
      </c>
      <c r="L23" s="266">
        <v>0</v>
      </c>
      <c r="M23" s="266">
        <v>0.261</v>
      </c>
      <c r="N23" s="128"/>
      <c r="O23" s="309" t="s">
        <v>132</v>
      </c>
      <c r="P23" s="310">
        <v>0</v>
      </c>
      <c r="Q23" s="266">
        <v>89.178603</v>
      </c>
      <c r="R23" s="266">
        <v>66.818992</v>
      </c>
      <c r="S23" s="266">
        <v>0.1069</v>
      </c>
      <c r="T23" s="266">
        <v>0</v>
      </c>
      <c r="U23" s="267">
        <v>0</v>
      </c>
      <c r="V23" s="266">
        <v>1.9791</v>
      </c>
      <c r="W23" s="266">
        <v>29.595238</v>
      </c>
      <c r="X23" s="266">
        <v>222.102626</v>
      </c>
      <c r="Y23" s="266">
        <v>1.882034</v>
      </c>
      <c r="Z23" s="266">
        <v>0</v>
      </c>
      <c r="AA23" s="311">
        <v>700.579604</v>
      </c>
      <c r="AD23" s="262"/>
    </row>
    <row r="24" spans="1:30" s="24" customFormat="1" ht="33.75" customHeight="1">
      <c r="A24" s="123"/>
      <c r="B24" s="138" t="s">
        <v>133</v>
      </c>
      <c r="C24" s="266">
        <f t="shared" si="0"/>
        <v>2282.5949490000003</v>
      </c>
      <c r="D24" s="266">
        <f t="shared" si="1"/>
        <v>1680.0596910000002</v>
      </c>
      <c r="E24" s="266">
        <v>39.581191</v>
      </c>
      <c r="F24" s="266">
        <v>54.2564</v>
      </c>
      <c r="G24" s="266">
        <v>36.814417</v>
      </c>
      <c r="H24" s="267">
        <v>26.8487</v>
      </c>
      <c r="I24" s="266">
        <v>1392.837864</v>
      </c>
      <c r="J24" s="266">
        <v>0</v>
      </c>
      <c r="K24" s="266">
        <v>0</v>
      </c>
      <c r="L24" s="266">
        <v>0</v>
      </c>
      <c r="M24" s="266">
        <v>1.492</v>
      </c>
      <c r="N24" s="126"/>
      <c r="O24" s="309" t="s">
        <v>133</v>
      </c>
      <c r="P24" s="310">
        <v>0</v>
      </c>
      <c r="Q24" s="266">
        <v>2.718179</v>
      </c>
      <c r="R24" s="266">
        <v>57.433341</v>
      </c>
      <c r="S24" s="266">
        <v>0.883841</v>
      </c>
      <c r="T24" s="266">
        <v>0</v>
      </c>
      <c r="U24" s="267">
        <v>0</v>
      </c>
      <c r="V24" s="266">
        <v>0.1616</v>
      </c>
      <c r="W24" s="266">
        <v>0.486733</v>
      </c>
      <c r="X24" s="266">
        <v>24.819867</v>
      </c>
      <c r="Y24" s="266">
        <v>41.725558</v>
      </c>
      <c r="Z24" s="266">
        <v>0</v>
      </c>
      <c r="AA24" s="311">
        <v>602.535258</v>
      </c>
      <c r="AD24" s="262"/>
    </row>
    <row r="25" spans="1:31" s="24" customFormat="1" ht="33.75" customHeight="1" thickBot="1">
      <c r="A25" s="125"/>
      <c r="B25" s="302" t="s">
        <v>226</v>
      </c>
      <c r="C25" s="271">
        <f t="shared" si="0"/>
        <v>8.796242</v>
      </c>
      <c r="D25" s="271">
        <f t="shared" si="1"/>
        <v>1.545535</v>
      </c>
      <c r="E25" s="271">
        <v>0</v>
      </c>
      <c r="F25" s="271">
        <v>0.0394</v>
      </c>
      <c r="G25" s="271">
        <v>0</v>
      </c>
      <c r="H25" s="272">
        <v>0</v>
      </c>
      <c r="I25" s="271">
        <v>0.0858</v>
      </c>
      <c r="J25" s="271">
        <v>0</v>
      </c>
      <c r="K25" s="271">
        <v>0</v>
      </c>
      <c r="L25" s="271">
        <v>0</v>
      </c>
      <c r="M25" s="271">
        <v>0</v>
      </c>
      <c r="N25" s="129"/>
      <c r="O25" s="313" t="s">
        <v>229</v>
      </c>
      <c r="P25" s="314">
        <v>0</v>
      </c>
      <c r="Q25" s="271">
        <v>0.2137</v>
      </c>
      <c r="R25" s="271">
        <v>0</v>
      </c>
      <c r="S25" s="271">
        <v>0</v>
      </c>
      <c r="T25" s="271">
        <v>0</v>
      </c>
      <c r="U25" s="272">
        <v>0</v>
      </c>
      <c r="V25" s="271">
        <v>0</v>
      </c>
      <c r="W25" s="271">
        <v>1.0781</v>
      </c>
      <c r="X25" s="271">
        <v>0.1262</v>
      </c>
      <c r="Y25" s="271">
        <v>0.002335</v>
      </c>
      <c r="Z25" s="271">
        <v>0</v>
      </c>
      <c r="AA25" s="315">
        <v>7.250707</v>
      </c>
      <c r="AE25" s="263"/>
    </row>
    <row r="26" spans="1:27" ht="27" customHeight="1">
      <c r="A26" s="351" t="s">
        <v>41</v>
      </c>
      <c r="B26" s="35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5"/>
      <c r="P26" s="9"/>
      <c r="Q26" s="9"/>
      <c r="R26" s="9"/>
      <c r="S26" s="9"/>
      <c r="T26" s="9"/>
      <c r="U26" s="9"/>
      <c r="V26" s="9"/>
      <c r="W26" s="2"/>
      <c r="X26" s="9"/>
      <c r="Y26" s="9"/>
      <c r="Z26" s="9"/>
      <c r="AA26" s="9"/>
    </row>
    <row r="27" ht="27" customHeight="1"/>
    <row r="28" ht="27" customHeight="1"/>
    <row r="29" ht="27" customHeight="1"/>
    <row r="30" ht="27" customHeight="1"/>
    <row r="31" ht="27" customHeight="1"/>
  </sheetData>
  <mergeCells count="12">
    <mergeCell ref="C3:C4"/>
    <mergeCell ref="A26:B26"/>
    <mergeCell ref="H3:M3"/>
    <mergeCell ref="D3:G3"/>
    <mergeCell ref="A3:A4"/>
    <mergeCell ref="N1:T1"/>
    <mergeCell ref="P3:T3"/>
    <mergeCell ref="H1:M1"/>
    <mergeCell ref="U1:AA1"/>
    <mergeCell ref="AA3:AA4"/>
    <mergeCell ref="N3:N4"/>
    <mergeCell ref="Z2:AA2"/>
  </mergeCells>
  <printOptions horizontalCentered="1"/>
  <pageMargins left="0.3937007874015748" right="0.2362204724409449" top="0.31496062992125984" bottom="0.3937007874015748" header="0.5905511811023623" footer="0.5118110236220472"/>
  <pageSetup horizontalDpi="180" verticalDpi="18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7"/>
  <sheetViews>
    <sheetView showGridLines="0" workbookViewId="0" topLeftCell="A9">
      <selection activeCell="D18" sqref="D18"/>
    </sheetView>
  </sheetViews>
  <sheetFormatPr defaultColWidth="10.796875" defaultRowHeight="15"/>
  <cols>
    <col min="1" max="1" width="14.296875" style="145" customWidth="1"/>
    <col min="2" max="6" width="11.8984375" style="145" customWidth="1"/>
    <col min="7" max="7" width="14.296875" style="145" customWidth="1"/>
    <col min="8" max="8" width="9" style="145" customWidth="1"/>
    <col min="9" max="9" width="8.69921875" style="145" customWidth="1"/>
    <col min="10" max="10" width="8.59765625" style="145" customWidth="1"/>
    <col min="11" max="14" width="8.3984375" style="145" customWidth="1"/>
    <col min="15" max="16384" width="10.796875" style="145" customWidth="1"/>
  </cols>
  <sheetData>
    <row r="1" spans="1:22" ht="23.25" customHeight="1">
      <c r="A1" s="396" t="s">
        <v>159</v>
      </c>
      <c r="B1" s="396"/>
      <c r="C1" s="396"/>
      <c r="D1" s="396"/>
      <c r="E1" s="396"/>
      <c r="F1" s="396"/>
      <c r="G1" s="396" t="s">
        <v>160</v>
      </c>
      <c r="H1" s="396"/>
      <c r="I1" s="396"/>
      <c r="J1" s="396"/>
      <c r="K1" s="396"/>
      <c r="L1" s="396"/>
      <c r="M1" s="396"/>
      <c r="N1" s="396"/>
      <c r="O1" s="2"/>
      <c r="P1" s="2"/>
      <c r="Q1" s="2"/>
      <c r="R1" s="2"/>
      <c r="S1" s="2"/>
      <c r="T1" s="2"/>
      <c r="U1" s="2"/>
      <c r="V1" s="2"/>
    </row>
    <row r="2" spans="1:22" s="147" customFormat="1" ht="38.25" customHeight="1" thickBot="1">
      <c r="A2" s="397" t="s">
        <v>161</v>
      </c>
      <c r="B2" s="397"/>
      <c r="C2" s="397"/>
      <c r="D2" s="397"/>
      <c r="E2" s="397"/>
      <c r="F2" s="397"/>
      <c r="G2" s="397" t="s">
        <v>162</v>
      </c>
      <c r="H2" s="405"/>
      <c r="I2" s="405"/>
      <c r="J2" s="405"/>
      <c r="K2" s="405"/>
      <c r="L2" s="405"/>
      <c r="M2" s="405"/>
      <c r="N2" s="405"/>
      <c r="O2" s="146"/>
      <c r="P2" s="146"/>
      <c r="Q2" s="146"/>
      <c r="R2" s="146"/>
      <c r="S2" s="146"/>
      <c r="T2" s="146"/>
      <c r="U2" s="146"/>
      <c r="V2" s="146"/>
    </row>
    <row r="3" spans="1:14" s="35" customFormat="1" ht="36" customHeight="1">
      <c r="A3" s="37" t="s">
        <v>163</v>
      </c>
      <c r="B3" s="402" t="s">
        <v>164</v>
      </c>
      <c r="C3" s="403"/>
      <c r="D3" s="403"/>
      <c r="E3" s="404"/>
      <c r="F3" s="398" t="s">
        <v>165</v>
      </c>
      <c r="G3" s="37" t="s">
        <v>163</v>
      </c>
      <c r="H3" s="400" t="s">
        <v>166</v>
      </c>
      <c r="I3" s="394" t="s">
        <v>167</v>
      </c>
      <c r="J3" s="394" t="s">
        <v>168</v>
      </c>
      <c r="K3" s="406" t="s">
        <v>169</v>
      </c>
      <c r="L3" s="403"/>
      <c r="M3" s="403"/>
      <c r="N3" s="403"/>
    </row>
    <row r="4" spans="1:14" s="35" customFormat="1" ht="28.5" customHeight="1" thickBot="1">
      <c r="A4" s="148" t="s">
        <v>170</v>
      </c>
      <c r="B4" s="149" t="s">
        <v>145</v>
      </c>
      <c r="C4" s="150" t="s">
        <v>146</v>
      </c>
      <c r="D4" s="150" t="s">
        <v>147</v>
      </c>
      <c r="E4" s="150" t="s">
        <v>148</v>
      </c>
      <c r="F4" s="399"/>
      <c r="G4" s="148" t="s">
        <v>170</v>
      </c>
      <c r="H4" s="401"/>
      <c r="I4" s="395"/>
      <c r="J4" s="395"/>
      <c r="K4" s="151" t="s">
        <v>149</v>
      </c>
      <c r="L4" s="151" t="s">
        <v>146</v>
      </c>
      <c r="M4" s="151" t="s">
        <v>147</v>
      </c>
      <c r="N4" s="151" t="s">
        <v>150</v>
      </c>
    </row>
    <row r="5" spans="1:22" ht="57" customHeight="1" thickBot="1">
      <c r="A5" s="152" t="s">
        <v>171</v>
      </c>
      <c r="B5" s="153" t="s">
        <v>67</v>
      </c>
      <c r="C5" s="154" t="s">
        <v>151</v>
      </c>
      <c r="D5" s="154" t="s">
        <v>152</v>
      </c>
      <c r="E5" s="154" t="s">
        <v>116</v>
      </c>
      <c r="F5" s="155" t="s">
        <v>153</v>
      </c>
      <c r="G5" s="156" t="s">
        <v>124</v>
      </c>
      <c r="H5" s="157" t="s">
        <v>172</v>
      </c>
      <c r="I5" s="158" t="s">
        <v>173</v>
      </c>
      <c r="J5" s="158" t="s">
        <v>174</v>
      </c>
      <c r="K5" s="159" t="s">
        <v>175</v>
      </c>
      <c r="L5" s="159" t="s">
        <v>176</v>
      </c>
      <c r="M5" s="159" t="s">
        <v>177</v>
      </c>
      <c r="N5" s="160" t="s">
        <v>178</v>
      </c>
      <c r="O5" s="2"/>
      <c r="P5" s="2"/>
      <c r="Q5" s="2"/>
      <c r="R5" s="2"/>
      <c r="S5" s="2"/>
      <c r="T5" s="2"/>
      <c r="U5" s="2"/>
      <c r="V5" s="2"/>
    </row>
    <row r="6" spans="1:22" s="147" customFormat="1" ht="55.5" customHeight="1">
      <c r="A6" s="161" t="s">
        <v>154</v>
      </c>
      <c r="B6" s="162" t="s">
        <v>179</v>
      </c>
      <c r="C6" s="163" t="s">
        <v>179</v>
      </c>
      <c r="D6" s="163" t="s">
        <v>179</v>
      </c>
      <c r="E6" s="163" t="s">
        <v>179</v>
      </c>
      <c r="F6" s="163" t="s">
        <v>179</v>
      </c>
      <c r="G6" s="161" t="s">
        <v>154</v>
      </c>
      <c r="H6" s="164">
        <v>161</v>
      </c>
      <c r="I6" s="165">
        <v>280</v>
      </c>
      <c r="J6" s="165">
        <v>173</v>
      </c>
      <c r="K6" s="166">
        <f>SUM(L6:N6)</f>
        <v>67.8762</v>
      </c>
      <c r="L6" s="166">
        <v>65.7585</v>
      </c>
      <c r="M6" s="166">
        <v>2.1065</v>
      </c>
      <c r="N6" s="166">
        <v>0.0112</v>
      </c>
      <c r="O6" s="146"/>
      <c r="P6" s="146"/>
      <c r="Q6" s="146"/>
      <c r="R6" s="146"/>
      <c r="S6" s="146"/>
      <c r="T6" s="146"/>
      <c r="U6" s="146"/>
      <c r="V6" s="146"/>
    </row>
    <row r="7" spans="1:22" s="147" customFormat="1" ht="55.5" customHeight="1">
      <c r="A7" s="161" t="s">
        <v>155</v>
      </c>
      <c r="B7" s="162" t="s">
        <v>179</v>
      </c>
      <c r="C7" s="163" t="s">
        <v>179</v>
      </c>
      <c r="D7" s="163" t="s">
        <v>179</v>
      </c>
      <c r="E7" s="163" t="s">
        <v>179</v>
      </c>
      <c r="F7" s="163" t="s">
        <v>179</v>
      </c>
      <c r="G7" s="161" t="s">
        <v>155</v>
      </c>
      <c r="H7" s="164">
        <v>162</v>
      </c>
      <c r="I7" s="165">
        <v>283</v>
      </c>
      <c r="J7" s="165">
        <v>174</v>
      </c>
      <c r="K7" s="166">
        <f>SUM(L7:N7)</f>
        <v>68.0743</v>
      </c>
      <c r="L7" s="166">
        <v>65.9566</v>
      </c>
      <c r="M7" s="166">
        <v>2.1065</v>
      </c>
      <c r="N7" s="166">
        <v>0.0112</v>
      </c>
      <c r="O7" s="146"/>
      <c r="P7" s="146"/>
      <c r="Q7" s="146"/>
      <c r="R7" s="146"/>
      <c r="S7" s="146"/>
      <c r="T7" s="146"/>
      <c r="U7" s="146"/>
      <c r="V7" s="146"/>
    </row>
    <row r="8" spans="1:22" s="147" customFormat="1" ht="55.5" customHeight="1">
      <c r="A8" s="161" t="s">
        <v>156</v>
      </c>
      <c r="B8" s="162" t="s">
        <v>179</v>
      </c>
      <c r="C8" s="163" t="s">
        <v>179</v>
      </c>
      <c r="D8" s="163" t="s">
        <v>179</v>
      </c>
      <c r="E8" s="163" t="s">
        <v>179</v>
      </c>
      <c r="F8" s="163" t="s">
        <v>179</v>
      </c>
      <c r="G8" s="161" t="s">
        <v>156</v>
      </c>
      <c r="H8" s="164">
        <v>129</v>
      </c>
      <c r="I8" s="165">
        <v>236</v>
      </c>
      <c r="J8" s="165">
        <v>144</v>
      </c>
      <c r="K8" s="166">
        <f>SUM(L8:N8)</f>
        <v>56.9703</v>
      </c>
      <c r="L8" s="166">
        <v>54.8526</v>
      </c>
      <c r="M8" s="166">
        <v>2.1065</v>
      </c>
      <c r="N8" s="166">
        <v>0.0112</v>
      </c>
      <c r="O8" s="146"/>
      <c r="P8" s="146"/>
      <c r="Q8" s="146"/>
      <c r="R8" s="146"/>
      <c r="S8" s="146"/>
      <c r="T8" s="146"/>
      <c r="U8" s="146"/>
      <c r="V8" s="146"/>
    </row>
    <row r="9" spans="1:22" s="147" customFormat="1" ht="55.5" customHeight="1">
      <c r="A9" s="161" t="s">
        <v>157</v>
      </c>
      <c r="B9" s="162" t="s">
        <v>179</v>
      </c>
      <c r="C9" s="163" t="s">
        <v>179</v>
      </c>
      <c r="D9" s="163" t="s">
        <v>179</v>
      </c>
      <c r="E9" s="163" t="s">
        <v>179</v>
      </c>
      <c r="F9" s="163" t="s">
        <v>179</v>
      </c>
      <c r="G9" s="161" t="s">
        <v>157</v>
      </c>
      <c r="H9" s="164">
        <v>138</v>
      </c>
      <c r="I9" s="165">
        <v>256</v>
      </c>
      <c r="J9" s="165">
        <v>152</v>
      </c>
      <c r="K9" s="166">
        <f>SUM(L9:N9)</f>
        <v>55.4292</v>
      </c>
      <c r="L9" s="166">
        <v>53.3115</v>
      </c>
      <c r="M9" s="166">
        <v>2.1065</v>
      </c>
      <c r="N9" s="166">
        <v>0.0112</v>
      </c>
      <c r="O9" s="146"/>
      <c r="P9" s="146"/>
      <c r="Q9" s="146"/>
      <c r="R9" s="146"/>
      <c r="S9" s="146"/>
      <c r="T9" s="146"/>
      <c r="U9" s="146"/>
      <c r="V9" s="146"/>
    </row>
    <row r="10" spans="1:14" s="146" customFormat="1" ht="55.5" customHeight="1">
      <c r="A10" s="161" t="s">
        <v>158</v>
      </c>
      <c r="B10" s="162" t="s">
        <v>180</v>
      </c>
      <c r="C10" s="167" t="s">
        <v>180</v>
      </c>
      <c r="D10" s="167" t="s">
        <v>180</v>
      </c>
      <c r="E10" s="167" t="s">
        <v>180</v>
      </c>
      <c r="F10" s="167" t="s">
        <v>180</v>
      </c>
      <c r="G10" s="161" t="s">
        <v>158</v>
      </c>
      <c r="H10" s="164">
        <v>131</v>
      </c>
      <c r="I10" s="165">
        <v>238</v>
      </c>
      <c r="J10" s="168">
        <v>145</v>
      </c>
      <c r="K10" s="169">
        <f>SUM(L10:N10)</f>
        <v>52.8972</v>
      </c>
      <c r="L10" s="166">
        <v>50.7795</v>
      </c>
      <c r="M10" s="170">
        <v>2.1065</v>
      </c>
      <c r="N10" s="170">
        <v>0.0112</v>
      </c>
    </row>
    <row r="11" spans="1:14" s="146" customFormat="1" ht="55.5" customHeight="1">
      <c r="A11" s="161"/>
      <c r="B11" s="171"/>
      <c r="C11" s="167"/>
      <c r="D11" s="167"/>
      <c r="E11" s="167"/>
      <c r="F11" s="167"/>
      <c r="G11" s="161"/>
      <c r="H11" s="164"/>
      <c r="I11" s="165"/>
      <c r="J11" s="168"/>
      <c r="K11" s="169"/>
      <c r="L11" s="166"/>
      <c r="M11" s="170"/>
      <c r="N11" s="170"/>
    </row>
    <row r="12" spans="1:14" s="146" customFormat="1" ht="55.5" customHeight="1">
      <c r="A12" s="161" t="s">
        <v>31</v>
      </c>
      <c r="B12" s="171" t="s">
        <v>180</v>
      </c>
      <c r="C12" s="167" t="s">
        <v>180</v>
      </c>
      <c r="D12" s="167" t="s">
        <v>180</v>
      </c>
      <c r="E12" s="167" t="s">
        <v>180</v>
      </c>
      <c r="F12" s="167" t="s">
        <v>180</v>
      </c>
      <c r="G12" s="161" t="s">
        <v>31</v>
      </c>
      <c r="H12" s="172">
        <v>128</v>
      </c>
      <c r="I12" s="173">
        <v>234</v>
      </c>
      <c r="J12" s="174">
        <v>143</v>
      </c>
      <c r="K12" s="175">
        <f>SUM(L12:N12)</f>
        <v>51.5958</v>
      </c>
      <c r="L12" s="176">
        <v>49.4781</v>
      </c>
      <c r="M12" s="177">
        <v>2.1065</v>
      </c>
      <c r="N12" s="177">
        <v>0.0112</v>
      </c>
    </row>
    <row r="13" spans="1:14" s="146" customFormat="1" ht="55.5" customHeight="1">
      <c r="A13" s="161" t="s">
        <v>32</v>
      </c>
      <c r="B13" s="178" t="s">
        <v>180</v>
      </c>
      <c r="C13" s="179" t="s">
        <v>180</v>
      </c>
      <c r="D13" s="178" t="s">
        <v>180</v>
      </c>
      <c r="E13" s="179" t="s">
        <v>180</v>
      </c>
      <c r="F13" s="167" t="s">
        <v>180</v>
      </c>
      <c r="G13" s="161" t="s">
        <v>32</v>
      </c>
      <c r="H13" s="172">
        <v>122</v>
      </c>
      <c r="I13" s="173">
        <v>222</v>
      </c>
      <c r="J13" s="174">
        <v>137</v>
      </c>
      <c r="K13" s="175">
        <f>SUM(L13:N13)</f>
        <v>49.513999999999996</v>
      </c>
      <c r="L13" s="176">
        <v>47.3963</v>
      </c>
      <c r="M13" s="177">
        <v>2.1065</v>
      </c>
      <c r="N13" s="177">
        <v>0.0112</v>
      </c>
    </row>
    <row r="14" spans="1:14" s="185" customFormat="1" ht="55.5" customHeight="1">
      <c r="A14" s="161" t="s">
        <v>137</v>
      </c>
      <c r="B14" s="275" t="s">
        <v>180</v>
      </c>
      <c r="C14" s="279" t="s">
        <v>180</v>
      </c>
      <c r="D14" s="277" t="s">
        <v>180</v>
      </c>
      <c r="E14" s="276" t="s">
        <v>180</v>
      </c>
      <c r="F14" s="278" t="s">
        <v>180</v>
      </c>
      <c r="G14" s="161" t="s">
        <v>137</v>
      </c>
      <c r="H14" s="172">
        <v>106</v>
      </c>
      <c r="I14" s="173">
        <v>209</v>
      </c>
      <c r="J14" s="174">
        <v>125</v>
      </c>
      <c r="K14" s="175">
        <f>SUM(L14:N14)</f>
        <v>45.0981</v>
      </c>
      <c r="L14" s="176">
        <v>42.9804</v>
      </c>
      <c r="M14" s="177">
        <v>2.1065</v>
      </c>
      <c r="N14" s="177">
        <v>0.0112</v>
      </c>
    </row>
    <row r="15" spans="1:14" s="280" customFormat="1" ht="55.5" customHeight="1">
      <c r="A15" s="161" t="s">
        <v>224</v>
      </c>
      <c r="B15" s="275" t="s">
        <v>225</v>
      </c>
      <c r="C15" s="279" t="s">
        <v>225</v>
      </c>
      <c r="D15" s="277" t="s">
        <v>225</v>
      </c>
      <c r="E15" s="276" t="s">
        <v>225</v>
      </c>
      <c r="F15" s="278" t="s">
        <v>225</v>
      </c>
      <c r="G15" s="161" t="s">
        <v>224</v>
      </c>
      <c r="H15" s="172">
        <v>102</v>
      </c>
      <c r="I15" s="173">
        <v>217</v>
      </c>
      <c r="J15" s="174">
        <v>122</v>
      </c>
      <c r="K15" s="175">
        <f>SUM(L15:N15)</f>
        <v>44.0563</v>
      </c>
      <c r="L15" s="176">
        <v>41.9386</v>
      </c>
      <c r="M15" s="177">
        <v>2.1065</v>
      </c>
      <c r="N15" s="177">
        <v>0.0112</v>
      </c>
    </row>
    <row r="16" spans="1:14" s="338" customFormat="1" ht="50.25" customHeight="1" thickBot="1">
      <c r="A16" s="180" t="s">
        <v>227</v>
      </c>
      <c r="B16" s="339" t="s">
        <v>225</v>
      </c>
      <c r="C16" s="181" t="s">
        <v>225</v>
      </c>
      <c r="D16" s="340" t="s">
        <v>225</v>
      </c>
      <c r="E16" s="341" t="s">
        <v>225</v>
      </c>
      <c r="F16" s="182" t="s">
        <v>225</v>
      </c>
      <c r="G16" s="180" t="s">
        <v>227</v>
      </c>
      <c r="H16" s="342">
        <v>135</v>
      </c>
      <c r="I16" s="343">
        <v>256</v>
      </c>
      <c r="J16" s="183">
        <v>124</v>
      </c>
      <c r="K16" s="344">
        <f>SUM(L16:N16)</f>
        <v>42.5089</v>
      </c>
      <c r="L16" s="345">
        <v>40.3912</v>
      </c>
      <c r="M16" s="184">
        <v>2.1065</v>
      </c>
      <c r="N16" s="184">
        <v>0.0112</v>
      </c>
    </row>
    <row r="17" spans="1:12" s="35" customFormat="1" ht="27.75" customHeight="1">
      <c r="A17" s="186" t="s">
        <v>181</v>
      </c>
      <c r="G17" s="186" t="s">
        <v>181</v>
      </c>
      <c r="H17" s="39"/>
      <c r="I17" s="39"/>
      <c r="J17" s="39"/>
      <c r="K17" s="39"/>
      <c r="L17" s="39"/>
    </row>
    <row r="23" ht="30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10">
    <mergeCell ref="I3:I4"/>
    <mergeCell ref="J3:J4"/>
    <mergeCell ref="A1:F1"/>
    <mergeCell ref="A2:F2"/>
    <mergeCell ref="F3:F4"/>
    <mergeCell ref="H3:H4"/>
    <mergeCell ref="B3:E3"/>
    <mergeCell ref="G2:N2"/>
    <mergeCell ref="K3:N3"/>
    <mergeCell ref="G1:N1"/>
  </mergeCells>
  <printOptions horizontalCentered="1"/>
  <pageMargins left="0.3937007874015748" right="0.3937007874015748" top="0.3937007874015748" bottom="0.3937007874015748" header="0.7086614173228347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9"/>
  <sheetViews>
    <sheetView showGridLines="0" tabSelected="1" view="pageBreakPreview" zoomScaleSheetLayoutView="100" workbookViewId="0" topLeftCell="A1">
      <selection activeCell="J2" sqref="J1:J16384"/>
    </sheetView>
  </sheetViews>
  <sheetFormatPr defaultColWidth="10.796875" defaultRowHeight="15"/>
  <cols>
    <col min="1" max="1" width="9.296875" style="187" customWidth="1"/>
    <col min="2" max="2" width="7.59765625" style="187" customWidth="1"/>
    <col min="3" max="3" width="7.3984375" style="187" customWidth="1"/>
    <col min="4" max="4" width="8.796875" style="187" customWidth="1"/>
    <col min="5" max="7" width="6.59765625" style="187" customWidth="1"/>
    <col min="8" max="8" width="7.3984375" style="187" customWidth="1"/>
    <col min="9" max="9" width="7.19921875" style="187" customWidth="1"/>
    <col min="10" max="10" width="7.19921875" style="300" customWidth="1"/>
    <col min="11" max="11" width="8.19921875" style="187" customWidth="1"/>
    <col min="12" max="12" width="11.796875" style="187" customWidth="1"/>
    <col min="13" max="13" width="13.69921875" style="187" customWidth="1"/>
    <col min="14" max="14" width="12.3984375" style="187" customWidth="1"/>
    <col min="15" max="15" width="8.3984375" style="187" customWidth="1"/>
    <col min="16" max="17" width="9.69921875" style="187" customWidth="1"/>
    <col min="18" max="18" width="7.796875" style="187" customWidth="1"/>
    <col min="19" max="16384" width="10.796875" style="187" customWidth="1"/>
  </cols>
  <sheetData>
    <row r="1" spans="1:17" ht="23.25" customHeight="1">
      <c r="A1" s="407" t="s">
        <v>182</v>
      </c>
      <c r="B1" s="407"/>
      <c r="C1" s="407"/>
      <c r="D1" s="407"/>
      <c r="E1" s="407"/>
      <c r="F1" s="407"/>
      <c r="G1" s="407"/>
      <c r="H1" s="407"/>
      <c r="I1" s="407"/>
      <c r="J1" s="407"/>
      <c r="K1" s="408" t="s">
        <v>183</v>
      </c>
      <c r="L1" s="408"/>
      <c r="M1" s="408"/>
      <c r="N1" s="408"/>
      <c r="O1" s="408"/>
      <c r="P1" s="408"/>
      <c r="Q1" s="408"/>
    </row>
    <row r="2" spans="1:17" ht="22.5" customHeight="1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P2" s="189" t="s">
        <v>184</v>
      </c>
      <c r="Q2" s="188"/>
    </row>
    <row r="3" spans="1:17" s="193" customFormat="1" ht="40.5" customHeight="1">
      <c r="A3" s="190"/>
      <c r="B3" s="191"/>
      <c r="C3" s="413" t="s">
        <v>215</v>
      </c>
      <c r="D3" s="410"/>
      <c r="E3" s="410"/>
      <c r="F3" s="410"/>
      <c r="G3" s="410"/>
      <c r="H3" s="410"/>
      <c r="I3" s="410"/>
      <c r="J3" s="410"/>
      <c r="K3" s="192"/>
      <c r="L3" s="411" t="s">
        <v>216</v>
      </c>
      <c r="M3" s="412"/>
      <c r="N3" s="412"/>
      <c r="O3" s="412"/>
      <c r="P3" s="409" t="s">
        <v>217</v>
      </c>
      <c r="Q3" s="410"/>
    </row>
    <row r="4" spans="1:17" s="202" customFormat="1" ht="28.5" customHeight="1">
      <c r="A4" s="194" t="s">
        <v>218</v>
      </c>
      <c r="B4" s="195" t="s">
        <v>185</v>
      </c>
      <c r="C4" s="196" t="s">
        <v>186</v>
      </c>
      <c r="D4" s="196" t="s">
        <v>187</v>
      </c>
      <c r="E4" s="196" t="s">
        <v>188</v>
      </c>
      <c r="F4" s="197" t="s">
        <v>189</v>
      </c>
      <c r="G4" s="196" t="s">
        <v>190</v>
      </c>
      <c r="H4" s="196" t="s">
        <v>191</v>
      </c>
      <c r="I4" s="196" t="s">
        <v>190</v>
      </c>
      <c r="J4" s="198" t="s">
        <v>192</v>
      </c>
      <c r="K4" s="199" t="s">
        <v>193</v>
      </c>
      <c r="L4" s="196" t="s">
        <v>194</v>
      </c>
      <c r="M4" s="196" t="s">
        <v>195</v>
      </c>
      <c r="N4" s="197" t="s">
        <v>196</v>
      </c>
      <c r="O4" s="196" t="s">
        <v>148</v>
      </c>
      <c r="P4" s="200" t="s">
        <v>197</v>
      </c>
      <c r="Q4" s="201" t="s">
        <v>198</v>
      </c>
    </row>
    <row r="5" spans="1:16" s="202" customFormat="1" ht="28.5" customHeight="1">
      <c r="A5" s="199"/>
      <c r="B5" s="203"/>
      <c r="C5" s="204"/>
      <c r="D5" s="204"/>
      <c r="E5" s="204"/>
      <c r="F5" s="205"/>
      <c r="G5" s="196" t="s">
        <v>199</v>
      </c>
      <c r="H5" s="196" t="s">
        <v>200</v>
      </c>
      <c r="I5" s="196" t="s">
        <v>201</v>
      </c>
      <c r="J5" s="196" t="s">
        <v>202</v>
      </c>
      <c r="K5" s="206"/>
      <c r="L5" s="205"/>
      <c r="M5" s="196" t="s">
        <v>219</v>
      </c>
      <c r="N5" s="207" t="s">
        <v>203</v>
      </c>
      <c r="O5" s="204"/>
      <c r="P5" s="205"/>
    </row>
    <row r="6" spans="1:17" s="215" customFormat="1" ht="66.75" customHeight="1" thickBot="1">
      <c r="A6" s="208" t="s">
        <v>124</v>
      </c>
      <c r="B6" s="209" t="s">
        <v>220</v>
      </c>
      <c r="C6" s="210" t="s">
        <v>204</v>
      </c>
      <c r="D6" s="210" t="s">
        <v>205</v>
      </c>
      <c r="E6" s="210" t="s">
        <v>206</v>
      </c>
      <c r="F6" s="210" t="s">
        <v>207</v>
      </c>
      <c r="G6" s="210" t="s">
        <v>208</v>
      </c>
      <c r="H6" s="211" t="s">
        <v>209</v>
      </c>
      <c r="I6" s="210" t="s">
        <v>210</v>
      </c>
      <c r="J6" s="212" t="s">
        <v>211</v>
      </c>
      <c r="K6" s="210" t="s">
        <v>116</v>
      </c>
      <c r="L6" s="213" t="s">
        <v>67</v>
      </c>
      <c r="M6" s="211" t="s">
        <v>221</v>
      </c>
      <c r="N6" s="211" t="s">
        <v>222</v>
      </c>
      <c r="O6" s="211" t="s">
        <v>116</v>
      </c>
      <c r="P6" s="214" t="s">
        <v>212</v>
      </c>
      <c r="Q6" s="214" t="s">
        <v>213</v>
      </c>
    </row>
    <row r="7" spans="1:17" s="219" customFormat="1" ht="48" customHeight="1">
      <c r="A7" s="216" t="s">
        <v>154</v>
      </c>
      <c r="B7" s="220">
        <f>SUM(C7:J7)</f>
        <v>20.0878</v>
      </c>
      <c r="C7" s="221" t="s">
        <v>24</v>
      </c>
      <c r="D7" s="222">
        <v>20.0878</v>
      </c>
      <c r="E7" s="221" t="s">
        <v>24</v>
      </c>
      <c r="F7" s="223" t="s">
        <v>24</v>
      </c>
      <c r="G7" s="221" t="s">
        <v>24</v>
      </c>
      <c r="H7" s="221" t="s">
        <v>24</v>
      </c>
      <c r="I7" s="221" t="s">
        <v>24</v>
      </c>
      <c r="J7" s="221" t="s">
        <v>24</v>
      </c>
      <c r="K7" s="217" t="s">
        <v>24</v>
      </c>
      <c r="L7" s="224">
        <f>M7+N7+O7</f>
        <v>28715774</v>
      </c>
      <c r="M7" s="225">
        <v>28467876</v>
      </c>
      <c r="N7" s="226">
        <v>247898</v>
      </c>
      <c r="O7" s="225" t="s">
        <v>24</v>
      </c>
      <c r="P7" s="222">
        <v>19.7657</v>
      </c>
      <c r="Q7" s="222">
        <v>0.3221</v>
      </c>
    </row>
    <row r="8" spans="1:17" s="219" customFormat="1" ht="48" customHeight="1">
      <c r="A8" s="216" t="s">
        <v>155</v>
      </c>
      <c r="B8" s="220">
        <f>SUM(C8:J8)</f>
        <v>11.105714</v>
      </c>
      <c r="C8" s="221" t="s">
        <v>24</v>
      </c>
      <c r="D8" s="221">
        <v>8.791514</v>
      </c>
      <c r="E8" s="221" t="s">
        <v>24</v>
      </c>
      <c r="F8" s="223">
        <v>2.2847</v>
      </c>
      <c r="G8" s="221" t="s">
        <v>24</v>
      </c>
      <c r="H8" s="221">
        <v>0.0295</v>
      </c>
      <c r="I8" s="221" t="s">
        <v>24</v>
      </c>
      <c r="J8" s="221" t="s">
        <v>24</v>
      </c>
      <c r="K8" s="217" t="s">
        <v>24</v>
      </c>
      <c r="L8" s="224">
        <f>M8+N8+O8</f>
        <v>816882679</v>
      </c>
      <c r="M8" s="227">
        <v>796411226</v>
      </c>
      <c r="N8" s="227">
        <v>9357172</v>
      </c>
      <c r="O8" s="225">
        <v>11114281</v>
      </c>
      <c r="P8" s="228" t="s">
        <v>24</v>
      </c>
      <c r="Q8" s="228" t="s">
        <v>24</v>
      </c>
    </row>
    <row r="9" spans="1:17" s="219" customFormat="1" ht="48" customHeight="1">
      <c r="A9" s="216" t="s">
        <v>156</v>
      </c>
      <c r="B9" s="220">
        <f>SUM(C9:K9)</f>
        <v>6.193347</v>
      </c>
      <c r="C9" s="221" t="s">
        <v>24</v>
      </c>
      <c r="D9" s="221">
        <v>0.2215</v>
      </c>
      <c r="E9" s="221" t="s">
        <v>27</v>
      </c>
      <c r="F9" s="223">
        <v>5.971847</v>
      </c>
      <c r="G9" s="221" t="s">
        <v>27</v>
      </c>
      <c r="H9" s="221" t="s">
        <v>27</v>
      </c>
      <c r="I9" s="221" t="s">
        <v>24</v>
      </c>
      <c r="J9" s="221" t="s">
        <v>24</v>
      </c>
      <c r="K9" s="217" t="s">
        <v>24</v>
      </c>
      <c r="L9" s="224">
        <f>M9+N9+O9</f>
        <v>456716568</v>
      </c>
      <c r="M9" s="225">
        <v>456654113</v>
      </c>
      <c r="N9" s="225">
        <v>62455</v>
      </c>
      <c r="O9" s="225" t="s">
        <v>24</v>
      </c>
      <c r="P9" s="225" t="s">
        <v>24</v>
      </c>
      <c r="Q9" s="225" t="s">
        <v>24</v>
      </c>
    </row>
    <row r="10" spans="1:17" s="219" customFormat="1" ht="48" customHeight="1">
      <c r="A10" s="216" t="s">
        <v>157</v>
      </c>
      <c r="B10" s="220">
        <f>SUM(C10:K10)</f>
        <v>13.68622</v>
      </c>
      <c r="C10" s="221" t="s">
        <v>24</v>
      </c>
      <c r="D10" s="229">
        <v>8.104352</v>
      </c>
      <c r="E10" s="221" t="s">
        <v>27</v>
      </c>
      <c r="F10" s="230">
        <v>5.581868</v>
      </c>
      <c r="G10" s="221" t="s">
        <v>27</v>
      </c>
      <c r="H10" s="221" t="s">
        <v>27</v>
      </c>
      <c r="I10" s="221" t="s">
        <v>24</v>
      </c>
      <c r="J10" s="221" t="s">
        <v>24</v>
      </c>
      <c r="K10" s="217" t="s">
        <v>24</v>
      </c>
      <c r="L10" s="231">
        <v>663208773</v>
      </c>
      <c r="M10" s="232">
        <v>588229049</v>
      </c>
      <c r="N10" s="232">
        <v>74979724</v>
      </c>
      <c r="O10" s="225" t="s">
        <v>24</v>
      </c>
      <c r="P10" s="225" t="s">
        <v>24</v>
      </c>
      <c r="Q10" s="225" t="s">
        <v>24</v>
      </c>
    </row>
    <row r="11" spans="1:17" s="240" customFormat="1" ht="48" customHeight="1">
      <c r="A11" s="233" t="s">
        <v>158</v>
      </c>
      <c r="B11" s="234">
        <f>SUM(C11:K11)</f>
        <v>0</v>
      </c>
      <c r="C11" s="235">
        <v>0</v>
      </c>
      <c r="D11" s="235">
        <v>0</v>
      </c>
      <c r="E11" s="235">
        <v>0</v>
      </c>
      <c r="F11" s="236">
        <v>0</v>
      </c>
      <c r="G11" s="235">
        <v>0</v>
      </c>
      <c r="H11" s="235">
        <v>0</v>
      </c>
      <c r="I11" s="235">
        <v>0</v>
      </c>
      <c r="J11" s="235">
        <v>0</v>
      </c>
      <c r="K11" s="237">
        <v>0</v>
      </c>
      <c r="L11" s="238">
        <f>SUM(M11:O11)</f>
        <v>0</v>
      </c>
      <c r="M11" s="239">
        <v>0</v>
      </c>
      <c r="N11" s="239">
        <v>0</v>
      </c>
      <c r="O11" s="228" t="s">
        <v>24</v>
      </c>
      <c r="P11" s="225" t="s">
        <v>24</v>
      </c>
      <c r="Q11" s="225" t="s">
        <v>24</v>
      </c>
    </row>
    <row r="12" spans="1:17" s="240" customFormat="1" ht="48" customHeight="1">
      <c r="A12" s="233"/>
      <c r="B12" s="234"/>
      <c r="C12" s="235"/>
      <c r="D12" s="235"/>
      <c r="E12" s="235"/>
      <c r="F12" s="236"/>
      <c r="G12" s="235"/>
      <c r="H12" s="235"/>
      <c r="I12" s="235"/>
      <c r="J12" s="235"/>
      <c r="K12" s="237"/>
      <c r="L12" s="238"/>
      <c r="M12" s="239"/>
      <c r="N12" s="239"/>
      <c r="O12" s="228"/>
      <c r="P12" s="225"/>
      <c r="Q12" s="225"/>
    </row>
    <row r="13" spans="1:18" s="246" customFormat="1" ht="48" customHeight="1">
      <c r="A13" s="233" t="s">
        <v>31</v>
      </c>
      <c r="B13" s="241">
        <f>SUM(C13:K13)</f>
        <v>3.0993999999999997</v>
      </c>
      <c r="C13" s="242">
        <v>0</v>
      </c>
      <c r="D13" s="242">
        <v>3.0835</v>
      </c>
      <c r="E13" s="242">
        <v>0</v>
      </c>
      <c r="F13" s="243">
        <v>0.0159</v>
      </c>
      <c r="G13" s="235">
        <v>0</v>
      </c>
      <c r="H13" s="235">
        <v>0</v>
      </c>
      <c r="I13" s="235">
        <v>0</v>
      </c>
      <c r="J13" s="235">
        <v>0</v>
      </c>
      <c r="K13" s="237">
        <v>0</v>
      </c>
      <c r="L13" s="244">
        <f>SUM(M13:O13)</f>
        <v>175231012</v>
      </c>
      <c r="M13" s="218">
        <v>175221069</v>
      </c>
      <c r="N13" s="218">
        <v>9943</v>
      </c>
      <c r="O13" s="225" t="s">
        <v>24</v>
      </c>
      <c r="P13" s="225" t="s">
        <v>24</v>
      </c>
      <c r="Q13" s="225" t="s">
        <v>24</v>
      </c>
      <c r="R13" s="245"/>
    </row>
    <row r="14" spans="1:17" s="245" customFormat="1" ht="48" customHeight="1">
      <c r="A14" s="233" t="s">
        <v>32</v>
      </c>
      <c r="B14" s="241">
        <f>SUM(C14:K14)</f>
        <v>0</v>
      </c>
      <c r="C14" s="242">
        <v>0</v>
      </c>
      <c r="D14" s="242">
        <v>0</v>
      </c>
      <c r="E14" s="242">
        <v>0</v>
      </c>
      <c r="F14" s="243">
        <v>0</v>
      </c>
      <c r="G14" s="242">
        <v>0</v>
      </c>
      <c r="H14" s="243">
        <v>0</v>
      </c>
      <c r="I14" s="247">
        <v>0</v>
      </c>
      <c r="J14" s="242">
        <v>0</v>
      </c>
      <c r="K14" s="237">
        <v>0</v>
      </c>
      <c r="L14" s="236">
        <v>0</v>
      </c>
      <c r="M14" s="236">
        <v>0</v>
      </c>
      <c r="N14" s="236">
        <v>0</v>
      </c>
      <c r="O14" s="237">
        <v>0</v>
      </c>
      <c r="P14" s="225" t="s">
        <v>24</v>
      </c>
      <c r="Q14" s="225" t="s">
        <v>24</v>
      </c>
    </row>
    <row r="15" spans="1:17" s="250" customFormat="1" ht="48" customHeight="1">
      <c r="A15" s="233" t="s">
        <v>137</v>
      </c>
      <c r="B15" s="241">
        <f>SUM(C15:K15)</f>
        <v>0.8564</v>
      </c>
      <c r="C15" s="242">
        <v>0</v>
      </c>
      <c r="D15" s="242">
        <v>0</v>
      </c>
      <c r="E15" s="242">
        <v>0</v>
      </c>
      <c r="F15" s="243">
        <v>0.8564</v>
      </c>
      <c r="G15" s="242">
        <v>0</v>
      </c>
      <c r="H15" s="243">
        <v>0</v>
      </c>
      <c r="I15" s="247">
        <v>0</v>
      </c>
      <c r="J15" s="248">
        <v>0</v>
      </c>
      <c r="K15" s="248">
        <v>0</v>
      </c>
      <c r="L15" s="244">
        <f>SUM(M15:O15)</f>
        <v>16860832</v>
      </c>
      <c r="M15" s="218">
        <v>15586479</v>
      </c>
      <c r="N15" s="218">
        <v>1274353</v>
      </c>
      <c r="O15" s="249">
        <v>0</v>
      </c>
      <c r="P15" s="227" t="s">
        <v>24</v>
      </c>
      <c r="Q15" s="289" t="s">
        <v>24</v>
      </c>
    </row>
    <row r="16" spans="1:17" s="245" customFormat="1" ht="48" customHeight="1">
      <c r="A16" s="290" t="s">
        <v>224</v>
      </c>
      <c r="B16" s="291">
        <f>SUM(C16:K16)</f>
        <v>1.0791</v>
      </c>
      <c r="C16" s="292">
        <v>0</v>
      </c>
      <c r="D16" s="292">
        <v>0</v>
      </c>
      <c r="E16" s="292">
        <v>0</v>
      </c>
      <c r="F16" s="293">
        <v>1.0791</v>
      </c>
      <c r="G16" s="292">
        <v>0</v>
      </c>
      <c r="H16" s="293">
        <v>0</v>
      </c>
      <c r="I16" s="294">
        <v>0</v>
      </c>
      <c r="J16" s="295">
        <v>0</v>
      </c>
      <c r="K16" s="295">
        <v>0</v>
      </c>
      <c r="L16" s="296">
        <f>SUM(M16:O16)</f>
        <v>23368683</v>
      </c>
      <c r="M16" s="297">
        <v>21150360</v>
      </c>
      <c r="N16" s="297">
        <v>2218323</v>
      </c>
      <c r="O16" s="298">
        <v>0</v>
      </c>
      <c r="P16" s="298">
        <v>0</v>
      </c>
      <c r="Q16" s="298">
        <v>0</v>
      </c>
    </row>
    <row r="17" spans="1:17" s="421" customFormat="1" ht="48" customHeight="1">
      <c r="A17" s="419" t="s">
        <v>227</v>
      </c>
      <c r="B17" s="414">
        <f>SUM(C17:K17)</f>
        <v>0.028947</v>
      </c>
      <c r="C17" s="415">
        <v>0</v>
      </c>
      <c r="D17" s="415">
        <v>0</v>
      </c>
      <c r="E17" s="415">
        <v>0</v>
      </c>
      <c r="F17" s="416">
        <v>0.028947</v>
      </c>
      <c r="G17" s="415">
        <v>0</v>
      </c>
      <c r="H17" s="416">
        <v>0</v>
      </c>
      <c r="I17" s="417">
        <v>0</v>
      </c>
      <c r="J17" s="418">
        <v>0</v>
      </c>
      <c r="K17" s="418">
        <v>0</v>
      </c>
      <c r="L17" s="422">
        <f>SUM(M17:O17)</f>
        <v>917484</v>
      </c>
      <c r="M17" s="423">
        <v>873264</v>
      </c>
      <c r="N17" s="423">
        <v>44220</v>
      </c>
      <c r="O17" s="420">
        <v>0</v>
      </c>
      <c r="P17" s="298">
        <v>0</v>
      </c>
      <c r="Q17" s="298">
        <v>0</v>
      </c>
    </row>
    <row r="18" spans="1:17" s="250" customFormat="1" ht="48" customHeight="1" thickBot="1">
      <c r="A18" s="251"/>
      <c r="B18" s="252"/>
      <c r="C18" s="253"/>
      <c r="D18" s="253"/>
      <c r="E18" s="253"/>
      <c r="F18" s="254"/>
      <c r="G18" s="253"/>
      <c r="H18" s="254"/>
      <c r="I18" s="255"/>
      <c r="J18" s="256"/>
      <c r="K18" s="256"/>
      <c r="L18" s="257"/>
      <c r="M18" s="258"/>
      <c r="N18" s="258"/>
      <c r="O18" s="259"/>
      <c r="P18" s="260"/>
      <c r="Q18" s="260"/>
    </row>
    <row r="19" spans="1:10" s="193" customFormat="1" ht="30" customHeight="1">
      <c r="A19" s="261" t="s">
        <v>214</v>
      </c>
      <c r="J19" s="299"/>
    </row>
    <row r="23" ht="30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5">
    <mergeCell ref="A1:J1"/>
    <mergeCell ref="K1:Q1"/>
    <mergeCell ref="P3:Q3"/>
    <mergeCell ref="L3:O3"/>
    <mergeCell ref="C3:J3"/>
  </mergeCells>
  <printOptions horizontalCentered="1"/>
  <pageMargins left="0.3937007874015748" right="0.3937007874015748" top="0.31496062992125984" bottom="0.3937007874015748" header="0.5905511811023623" footer="0.3937007874015748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user</cp:lastModifiedBy>
  <cp:lastPrinted>2009-10-16T07:35:04Z</cp:lastPrinted>
  <dcterms:created xsi:type="dcterms:W3CDTF">1998-05-14T07:38:30Z</dcterms:created>
  <dcterms:modified xsi:type="dcterms:W3CDTF">2009-10-16T07:35:06Z</dcterms:modified>
  <cp:category/>
  <cp:version/>
  <cp:contentType/>
  <cp:contentStatus/>
</cp:coreProperties>
</file>